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현재_통합_문서" defaultThemeVersion="124226"/>
  <mc:AlternateContent xmlns:mc="http://schemas.openxmlformats.org/markup-compatibility/2006">
    <mc:Choice Requires="x15">
      <x15ac:absPath xmlns:x15ac="http://schemas.microsoft.com/office/spreadsheetml/2010/11/ac" url="D:\업무\04_데이터성과관리팀\02_통계업무\01_통계연보 작성\1. 2024년(30회 통계연보) - 2025년 작성\2024년도 통계연보 나주시 서식(취합 및 작성용)\"/>
    </mc:Choice>
  </mc:AlternateContent>
  <xr:revisionPtr revIDLastSave="0" documentId="13_ncr:1_{36565255-1B76-4259-A7DD-D6E37C9FC4FD}" xr6:coauthVersionLast="36" xr6:coauthVersionMax="36" xr10:uidLastSave="{00000000-0000-0000-0000-000000000000}"/>
  <bookViews>
    <workbookView xWindow="8730" yWindow="195" windowWidth="13530" windowHeight="8610" tabRatio="644" activeTab="5" xr2:uid="{00000000-000D-0000-FFFF-FFFF00000000}"/>
  </bookViews>
  <sheets>
    <sheet name="Ⅲ-1 인구추이" sheetId="22" r:id="rId1"/>
    <sheet name="Ⅲ-2 읍면동별 세대 및 등록인구" sheetId="46" r:id="rId2"/>
    <sheet name="Ⅲ-3 연령 및 성별 인구" sheetId="41" r:id="rId3"/>
    <sheet name="Ⅲ-4,4-1 인구동태" sheetId="26" r:id="rId4"/>
    <sheet name="Ⅲ-5 인구이동" sheetId="39" r:id="rId5"/>
    <sheet name="Ⅲ-6 외국인 국적별 현황" sheetId="18" r:id="rId6"/>
    <sheet name="Ⅲ-7 외국인과의 혼인" sheetId="43" r:id="rId7"/>
    <sheet name="Ⅲ-8 사망원인별 사망" sheetId="13" r:id="rId8"/>
    <sheet name="Ⅲ-9 여성가구주 현황" sheetId="14" r:id="rId9"/>
    <sheet name="Ⅲ-10 다문화 가구 및 가구원" sheetId="40" r:id="rId10"/>
    <sheet name="Ⅲ-11 가구원수별 가구" sheetId="45" r:id="rId11"/>
  </sheets>
  <definedNames>
    <definedName name="_xlnm.Print_Area" localSheetId="9">'Ⅲ-10 다문화 가구 및 가구원'!$A$1:$G$14</definedName>
    <definedName name="_xlnm.Print_Area" localSheetId="10">'Ⅲ-11 가구원수별 가구'!$A$1:$K$15</definedName>
    <definedName name="_xlnm.Print_Area" localSheetId="1">'Ⅲ-2 읍면동별 세대 및 등록인구'!$A$1:$P$36</definedName>
    <definedName name="_xlnm.Print_Area" localSheetId="2">'Ⅲ-3 연령 및 성별 인구'!$A$1:$Q$73</definedName>
    <definedName name="_xlnm.Print_Area" localSheetId="3">'Ⅲ-4,4-1 인구동태'!$A$1:$I$59</definedName>
    <definedName name="_xlnm.Print_Area" localSheetId="4">'Ⅲ-5 인구이동'!$A$1:$O$28</definedName>
    <definedName name="_xlnm.Print_Area" localSheetId="6">'Ⅲ-7 외국인과의 혼인'!$A$1:$E$14</definedName>
  </definedNames>
  <calcPr calcId="191029"/>
</workbook>
</file>

<file path=xl/calcChain.xml><?xml version="1.0" encoding="utf-8"?>
<calcChain xmlns="http://schemas.openxmlformats.org/spreadsheetml/2006/main">
  <c r="K13" i="45" l="1"/>
  <c r="P44" i="22" l="1"/>
  <c r="M44" i="22"/>
  <c r="L44" i="22"/>
  <c r="L13" i="14" l="1"/>
  <c r="B12" i="45" l="1"/>
  <c r="K12" i="45" s="1"/>
  <c r="C12" i="14"/>
  <c r="L12" i="14" s="1"/>
  <c r="O71" i="41"/>
  <c r="O70" i="41"/>
  <c r="O69" i="41"/>
  <c r="O68" i="41"/>
  <c r="O67" i="41"/>
  <c r="O66" i="41"/>
  <c r="O65" i="41"/>
  <c r="O64" i="41"/>
  <c r="O63" i="41"/>
  <c r="O62" i="41"/>
  <c r="O61" i="41"/>
  <c r="O60" i="41"/>
  <c r="O59" i="41"/>
  <c r="O58" i="41"/>
  <c r="O57" i="41"/>
  <c r="O56" i="41"/>
  <c r="O55" i="41"/>
  <c r="O54" i="41"/>
  <c r="O53" i="41"/>
  <c r="O52" i="41"/>
  <c r="O51" i="41"/>
  <c r="O50" i="41"/>
  <c r="O49" i="41"/>
  <c r="O48" i="41"/>
  <c r="O47" i="41"/>
  <c r="O46" i="41"/>
  <c r="O45" i="41"/>
  <c r="O44" i="41"/>
  <c r="O43" i="41"/>
  <c r="O42" i="41"/>
  <c r="O41" i="41"/>
  <c r="O40" i="41"/>
  <c r="O39" i="41"/>
  <c r="O38" i="41"/>
  <c r="O37" i="41"/>
  <c r="O36" i="41"/>
  <c r="O35" i="41"/>
  <c r="O34" i="41"/>
  <c r="O33" i="41"/>
  <c r="O32" i="41"/>
  <c r="O31" i="41"/>
  <c r="O30" i="41"/>
  <c r="O29" i="41"/>
  <c r="O28" i="41"/>
  <c r="O27" i="41"/>
  <c r="O26" i="41"/>
  <c r="O25" i="41"/>
  <c r="O24" i="41"/>
  <c r="O23" i="41"/>
  <c r="O22" i="41"/>
  <c r="O21" i="41"/>
  <c r="O20" i="41"/>
  <c r="O19" i="41"/>
  <c r="O18" i="41"/>
  <c r="O17" i="41"/>
  <c r="O16" i="41"/>
  <c r="O15" i="41"/>
  <c r="O14" i="41"/>
  <c r="O13" i="41"/>
  <c r="O12" i="41"/>
  <c r="O11" i="41"/>
  <c r="O10" i="41"/>
  <c r="O9" i="41"/>
  <c r="O8" i="41"/>
  <c r="O7" i="41"/>
  <c r="P43" i="22"/>
  <c r="L43" i="22"/>
  <c r="L41" i="22" l="1"/>
  <c r="L40" i="22"/>
  <c r="L39" i="22"/>
  <c r="L38" i="22"/>
  <c r="L37" i="22"/>
  <c r="L36" i="22"/>
  <c r="L35" i="22"/>
  <c r="F12" i="46"/>
  <c r="B7" i="45" l="1"/>
  <c r="K7" i="45" s="1"/>
  <c r="L12" i="46" l="1"/>
  <c r="B8" i="45" l="1"/>
  <c r="K8" i="45" s="1"/>
  <c r="B9" i="45"/>
  <c r="K9" i="45" s="1"/>
  <c r="B10" i="45"/>
  <c r="K10" i="45" s="1"/>
  <c r="B11" i="45"/>
  <c r="K11" i="45" s="1"/>
  <c r="B6" i="45"/>
  <c r="K6" i="45" s="1"/>
  <c r="C5" i="40"/>
  <c r="C7" i="40"/>
  <c r="C8" i="40"/>
  <c r="C9" i="40"/>
  <c r="C10" i="40"/>
  <c r="C6" i="40"/>
  <c r="M42" i="22" l="1"/>
  <c r="E42" i="22"/>
  <c r="D42" i="22"/>
  <c r="C42" i="22"/>
  <c r="P42" i="22" l="1"/>
  <c r="L42" i="22"/>
</calcChain>
</file>

<file path=xl/sharedStrings.xml><?xml version="1.0" encoding="utf-8"?>
<sst xmlns="http://schemas.openxmlformats.org/spreadsheetml/2006/main" count="623" uniqueCount="364">
  <si>
    <t>한국인
Korean</t>
    <phoneticPr fontId="3" type="noConversion"/>
  </si>
  <si>
    <t>외국인
Foreigner</t>
    <phoneticPr fontId="3" type="noConversion"/>
  </si>
  <si>
    <t>단위 : 세대, 명</t>
  </si>
  <si>
    <t>면적
(㎢)
Area</t>
    <phoneticPr fontId="2" type="noConversion"/>
  </si>
  <si>
    <t>Unit : household, person</t>
  </si>
  <si>
    <t>Unit : person, %</t>
  </si>
  <si>
    <t>단위 : 명</t>
  </si>
  <si>
    <t>Unit : person</t>
  </si>
  <si>
    <t>Source : Statistics Korea</t>
  </si>
  <si>
    <r>
      <t>세  대</t>
    </r>
    <r>
      <rPr>
        <vertAlign val="superscript"/>
        <sz val="9"/>
        <rFont val="굴림"/>
        <family val="3"/>
        <charset val="129"/>
      </rPr>
      <t>1)</t>
    </r>
    <r>
      <rPr>
        <sz val="9"/>
        <rFont val="굴림"/>
        <family val="3"/>
        <charset val="129"/>
      </rPr>
      <t xml:space="preserve">
No. of
households</t>
    </r>
    <phoneticPr fontId="3" type="noConversion"/>
  </si>
  <si>
    <t>남
Male</t>
    <phoneticPr fontId="3" type="noConversion"/>
  </si>
  <si>
    <t>남
Male</t>
    <phoneticPr fontId="2" type="noConversion"/>
  </si>
  <si>
    <t>여
Female</t>
    <phoneticPr fontId="2" type="noConversion"/>
  </si>
  <si>
    <t>Source : Statistics Korea</t>
    <phoneticPr fontId="2" type="noConversion"/>
  </si>
  <si>
    <t>남자
Male</t>
    <phoneticPr fontId="2" type="noConversion"/>
  </si>
  <si>
    <t>여자
Female</t>
    <phoneticPr fontId="2" type="noConversion"/>
  </si>
  <si>
    <t>단위 : 명, 건</t>
    <phoneticPr fontId="2" type="noConversion"/>
  </si>
  <si>
    <t>Unit : persons, cases</t>
    <phoneticPr fontId="2" type="noConversion"/>
  </si>
  <si>
    <t>단위 : 가구, %</t>
  </si>
  <si>
    <t>Unit : household, %</t>
  </si>
  <si>
    <t>…</t>
  </si>
  <si>
    <t>구성비
Composition</t>
  </si>
  <si>
    <t>Unit : household, person</t>
    <phoneticPr fontId="2" type="noConversion"/>
  </si>
  <si>
    <t>남자
Male</t>
  </si>
  <si>
    <t>여자
Female</t>
  </si>
  <si>
    <t>인구밀도
Population
density</t>
    <phoneticPr fontId="2" type="noConversion"/>
  </si>
  <si>
    <t xml:space="preserve">단위 : 명 </t>
    <phoneticPr fontId="2" type="noConversion"/>
  </si>
  <si>
    <t>계
Total</t>
    <phoneticPr fontId="2" type="noConversion"/>
  </si>
  <si>
    <t>단위 : 가구, 명</t>
  </si>
  <si>
    <t>계
Total</t>
  </si>
  <si>
    <t>인구증가율
(%)
Population 
increase rate</t>
    <phoneticPr fontId="3" type="noConversion"/>
  </si>
  <si>
    <t>남편-전체혼인건수
Bridegroom-Marriage</t>
    <phoneticPr fontId="2" type="noConversion"/>
  </si>
  <si>
    <t>한국인 남편+외국인 아내
Korean bridegroom+Foreigner bride</t>
    <phoneticPr fontId="2" type="noConversion"/>
  </si>
  <si>
    <t>아내-전체혼인건수
Bride-Marriage</t>
    <phoneticPr fontId="2" type="noConversion"/>
  </si>
  <si>
    <t>한국인 아내+외국인 남편
Korean bride+Foreigner bridegroom</t>
    <phoneticPr fontId="2" type="noConversion"/>
  </si>
  <si>
    <t>Ⅲ. 인 구  Population</t>
    <phoneticPr fontId="2" type="noConversion"/>
  </si>
  <si>
    <t>남
Male</t>
    <phoneticPr fontId="2" type="noConversion"/>
  </si>
  <si>
    <t>여
Female</t>
    <phoneticPr fontId="2" type="noConversion"/>
  </si>
  <si>
    <t>남
Male</t>
    <phoneticPr fontId="3" type="noConversion"/>
  </si>
  <si>
    <t>여
Female</t>
    <phoneticPr fontId="3" type="noConversion"/>
  </si>
  <si>
    <t>단위 : 명, %</t>
    <phoneticPr fontId="2" type="noConversion"/>
  </si>
  <si>
    <t>다문화 가구
Multicultural
Households</t>
    <phoneticPr fontId="2" type="noConversion"/>
  </si>
  <si>
    <r>
      <t>외국인(결혼이민자)</t>
    </r>
    <r>
      <rPr>
        <vertAlign val="superscript"/>
        <sz val="9"/>
        <rFont val="굴림"/>
        <family val="3"/>
        <charset val="129"/>
      </rPr>
      <t>3)</t>
    </r>
    <r>
      <rPr>
        <sz val="9"/>
        <rFont val="굴림"/>
        <family val="3"/>
        <charset val="129"/>
      </rPr>
      <t xml:space="preserve">
foreigner(marriage-based immigrants)</t>
    </r>
    <phoneticPr fontId="2" type="noConversion"/>
  </si>
  <si>
    <t>20-29세
20~29  years old</t>
    <phoneticPr fontId="2" type="noConversion"/>
  </si>
  <si>
    <t>30-39세
30~39  years old</t>
    <phoneticPr fontId="2" type="noConversion"/>
  </si>
  <si>
    <t>19세 이하
Under 19</t>
    <phoneticPr fontId="2" type="noConversion"/>
  </si>
  <si>
    <t>40-49세
40~49  years old</t>
    <phoneticPr fontId="2" type="noConversion"/>
  </si>
  <si>
    <t>50-59세
50~59  years old</t>
    <phoneticPr fontId="2" type="noConversion"/>
  </si>
  <si>
    <t>60-69세
60~69  years old</t>
    <phoneticPr fontId="2" type="noConversion"/>
  </si>
  <si>
    <t>70-79세
70~79  years old</t>
    <phoneticPr fontId="2" type="noConversion"/>
  </si>
  <si>
    <t>단위 : 명, %</t>
    <phoneticPr fontId="2" type="noConversion"/>
  </si>
  <si>
    <r>
      <t>내국인(출생)</t>
    </r>
    <r>
      <rPr>
        <vertAlign val="superscript"/>
        <sz val="9"/>
        <rFont val="굴림"/>
        <family val="3"/>
        <charset val="129"/>
      </rPr>
      <t>1)</t>
    </r>
    <r>
      <rPr>
        <sz val="9"/>
        <rFont val="굴림"/>
        <family val="3"/>
        <charset val="129"/>
      </rPr>
      <t xml:space="preserve">
Korean(natural)</t>
    </r>
    <phoneticPr fontId="2" type="noConversion"/>
  </si>
  <si>
    <r>
      <t>내국인(귀화)</t>
    </r>
    <r>
      <rPr>
        <vertAlign val="superscript"/>
        <sz val="9"/>
        <rFont val="굴림"/>
        <family val="3"/>
        <charset val="129"/>
      </rPr>
      <t>2)</t>
    </r>
    <r>
      <rPr>
        <sz val="9"/>
        <rFont val="굴림"/>
        <family val="3"/>
        <charset val="129"/>
      </rPr>
      <t xml:space="preserve">
Korean(naturalized)</t>
    </r>
    <phoneticPr fontId="2" type="noConversion"/>
  </si>
  <si>
    <r>
      <t>외국인(기타)</t>
    </r>
    <r>
      <rPr>
        <vertAlign val="superscript"/>
        <sz val="9"/>
        <rFont val="굴림"/>
        <family val="3"/>
        <charset val="129"/>
      </rPr>
      <t>4)</t>
    </r>
    <r>
      <rPr>
        <sz val="9"/>
        <rFont val="굴림"/>
        <family val="3"/>
        <charset val="129"/>
      </rPr>
      <t xml:space="preserve">
Foreigner(etc)</t>
    </r>
    <phoneticPr fontId="2" type="noConversion"/>
  </si>
  <si>
    <t>일반가구
Type of occupancy (household)</t>
    <phoneticPr fontId="2" type="noConversion"/>
  </si>
  <si>
    <t>1
Size of household members-1</t>
    <phoneticPr fontId="2" type="noConversion"/>
  </si>
  <si>
    <t>2
Size of household members-2</t>
    <phoneticPr fontId="2" type="noConversion"/>
  </si>
  <si>
    <t>3
Size of household members-3</t>
    <phoneticPr fontId="2" type="noConversion"/>
  </si>
  <si>
    <t>4
Size of household members-4</t>
    <phoneticPr fontId="2" type="noConversion"/>
  </si>
  <si>
    <t>5
Size of household members-5</t>
    <phoneticPr fontId="2" type="noConversion"/>
  </si>
  <si>
    <t>6
Size of household members-6</t>
    <phoneticPr fontId="2" type="noConversion"/>
  </si>
  <si>
    <t xml:space="preserve">7인이상
Size of household members-7 and over </t>
    <phoneticPr fontId="2" type="noConversion"/>
  </si>
  <si>
    <t>연령별 여성가구주 가구
No.of Female household by age-group</t>
    <phoneticPr fontId="2" type="noConversion"/>
  </si>
  <si>
    <t>평균 가구원수
Average size of household members (In person)</t>
    <phoneticPr fontId="2" type="noConversion"/>
  </si>
  <si>
    <t>단위 : 가구, 명</t>
    <phoneticPr fontId="2" type="noConversion"/>
  </si>
  <si>
    <t>등록인구
Registered Population</t>
    <phoneticPr fontId="3" type="noConversion"/>
  </si>
  <si>
    <t>Unit : person</t>
    <phoneticPr fontId="2" type="noConversion"/>
  </si>
  <si>
    <t>가구원수별 가구
Number of household by size</t>
    <phoneticPr fontId="2" type="noConversion"/>
  </si>
  <si>
    <t>특정 감염성 및 
기생충성질환
Certain infectious and parasitic diseases</t>
    <phoneticPr fontId="2" type="noConversion"/>
  </si>
  <si>
    <t>신생물
Neoplasms</t>
    <phoneticPr fontId="2" type="noConversion"/>
  </si>
  <si>
    <t>내분비, 영양 및 
대사질환
Endocrine, nutritional and metabolic diseases</t>
    <phoneticPr fontId="2" type="noConversion"/>
  </si>
  <si>
    <t>호흡 계통의 질환
Diseases of the respiratory system</t>
    <phoneticPr fontId="2" type="noConversion"/>
  </si>
  <si>
    <t>소화 계통의 질환
Diseases of the digestive system</t>
    <phoneticPr fontId="2" type="noConversion"/>
  </si>
  <si>
    <t>피부 및 피하조직의 질환
Diseases of the skin and subcutaneous tissue</t>
    <phoneticPr fontId="2" type="noConversion"/>
  </si>
  <si>
    <t>근골격 계통 및 
결합조직의 질환
Diseases of the musculoskeletal system and connective tissue</t>
    <phoneticPr fontId="2" type="noConversion"/>
  </si>
  <si>
    <t>출생전후기에 기원한 특정병태
Certain conditions originating in the perinatal period</t>
    <phoneticPr fontId="2" type="noConversion"/>
  </si>
  <si>
    <t>선천기형, 변형 및 
염색체 이상
Congenital malformations, defoformations and chromosomal abnormalities</t>
    <phoneticPr fontId="2" type="noConversion"/>
  </si>
  <si>
    <t>달리 분류되지 않은 증상, 징후
Symptoms, singns and abnormal clinical and laboratory findings, not elseswhere classified</t>
    <phoneticPr fontId="2" type="noConversion"/>
  </si>
  <si>
    <t>혈액 및 조혈기관 질환과 면역
메커니즘을 침범하는 특정장애
Diseases of the blood and blood-forming organs and certain disorders involving the immune mechanism</t>
    <phoneticPr fontId="2" type="noConversion"/>
  </si>
  <si>
    <t>정신 및 행동장애
Mental and behavioural disorders</t>
    <phoneticPr fontId="2" type="noConversion"/>
  </si>
  <si>
    <t>신경계통의 질환
Diseases of the nervous system</t>
    <phoneticPr fontId="2" type="noConversion"/>
  </si>
  <si>
    <t>눈 및 눈 부속기의 질환
Diseases of the eye and adnexa</t>
    <phoneticPr fontId="2" type="noConversion"/>
  </si>
  <si>
    <t>귀 및 유돌의 질환
Diseases of the ear and mastoid process</t>
    <phoneticPr fontId="2" type="noConversion"/>
  </si>
  <si>
    <t>순환계통의 질환
Diseases of the circulatory system</t>
    <phoneticPr fontId="2" type="noConversion"/>
  </si>
  <si>
    <t>비뇨생식 계통의 질환
Diseases of the genitourinary system</t>
    <phoneticPr fontId="2" type="noConversion"/>
  </si>
  <si>
    <t>임신, 출산 및 산후기
Pregnancy, childbirth and the puerperium</t>
    <phoneticPr fontId="2" type="noConversion"/>
  </si>
  <si>
    <t>질병이환 및 사망의 외인
External causes of morbidity and mortality</t>
    <phoneticPr fontId="2" type="noConversion"/>
  </si>
  <si>
    <t>80세 이상
80 years old and older</t>
    <phoneticPr fontId="2" type="noConversion"/>
  </si>
  <si>
    <t>여성가구주 
가구 비율
Female household rate</t>
    <phoneticPr fontId="2" type="noConversion"/>
  </si>
  <si>
    <t>출생
Live Births</t>
    <phoneticPr fontId="3" type="noConversion"/>
  </si>
  <si>
    <t>사망
Deaths</t>
    <phoneticPr fontId="3" type="noConversion"/>
  </si>
  <si>
    <t>혼인
Marriages</t>
    <phoneticPr fontId="3" type="noConversion"/>
  </si>
  <si>
    <t>이혼
Divorces</t>
    <phoneticPr fontId="3" type="noConversion"/>
  </si>
  <si>
    <t>총이동
Total migrants</t>
    <phoneticPr fontId="2" type="noConversion"/>
  </si>
  <si>
    <t>전입 
In-migrants</t>
    <phoneticPr fontId="2" type="noConversion"/>
  </si>
  <si>
    <t>전출
Out-migrants</t>
    <phoneticPr fontId="2" type="noConversion"/>
  </si>
  <si>
    <t>순이동
Net Migration</t>
    <phoneticPr fontId="2" type="noConversion"/>
  </si>
  <si>
    <t>총계
성별
5세계급별</t>
    <phoneticPr fontId="2" type="noConversion"/>
  </si>
  <si>
    <t>합계
Total</t>
    <phoneticPr fontId="3" type="noConversion"/>
  </si>
  <si>
    <t>인구
Population</t>
    <phoneticPr fontId="2" type="noConversion"/>
  </si>
  <si>
    <t>총계
Total</t>
    <phoneticPr fontId="2" type="noConversion"/>
  </si>
  <si>
    <t>중국
China</t>
    <phoneticPr fontId="2" type="noConversion"/>
  </si>
  <si>
    <t>단위 : 건</t>
    <phoneticPr fontId="2" type="noConversion"/>
  </si>
  <si>
    <t>Unit : case</t>
    <phoneticPr fontId="2" type="noConversion"/>
  </si>
  <si>
    <r>
      <t>3. 연령(5세별) 및 성별 인구</t>
    </r>
    <r>
      <rPr>
        <b/>
        <vertAlign val="superscript"/>
        <sz val="12"/>
        <rFont val="굴림"/>
        <family val="3"/>
        <charset val="129"/>
      </rPr>
      <t xml:space="preserve">1)  </t>
    </r>
    <r>
      <rPr>
        <b/>
        <sz val="12"/>
        <rFont val="굴림"/>
        <family val="3"/>
        <charset val="129"/>
      </rPr>
      <t>Population by Age (5-year Age Group) and Gender</t>
    </r>
    <phoneticPr fontId="2" type="noConversion"/>
  </si>
  <si>
    <t>4. 인구동태  Vital Statistics</t>
    <phoneticPr fontId="2" type="noConversion"/>
  </si>
  <si>
    <r>
      <t xml:space="preserve">5. 인구이동 </t>
    </r>
    <r>
      <rPr>
        <b/>
        <vertAlign val="superscript"/>
        <sz val="12"/>
        <rFont val="굴림"/>
        <family val="3"/>
        <charset val="129"/>
      </rPr>
      <t xml:space="preserve">1)  </t>
    </r>
    <r>
      <rPr>
        <b/>
        <sz val="12"/>
        <rFont val="굴림"/>
        <family val="3"/>
        <charset val="129"/>
      </rPr>
      <t>Migrants by Sex for province</t>
    </r>
    <phoneticPr fontId="2" type="noConversion"/>
  </si>
  <si>
    <r>
      <t>일반가구수</t>
    </r>
    <r>
      <rPr>
        <vertAlign val="superscript"/>
        <sz val="9"/>
        <rFont val="굴림"/>
        <family val="3"/>
        <charset val="129"/>
      </rPr>
      <t xml:space="preserve">1) </t>
    </r>
    <r>
      <rPr>
        <sz val="9"/>
        <rFont val="굴림"/>
        <family val="3"/>
        <charset val="129"/>
      </rPr>
      <t xml:space="preserve">
No. of
general households</t>
    </r>
    <phoneticPr fontId="2" type="noConversion"/>
  </si>
  <si>
    <t xml:space="preserve">연별 </t>
    <phoneticPr fontId="2" type="noConversion"/>
  </si>
  <si>
    <t>△ 0.2</t>
  </si>
  <si>
    <t>△ 0.6</t>
  </si>
  <si>
    <t>△ 0.7</t>
  </si>
  <si>
    <t>△ 4.3</t>
  </si>
  <si>
    <t>△ 8.1</t>
  </si>
  <si>
    <t>△ 15.1</t>
  </si>
  <si>
    <t>△ 2.3</t>
  </si>
  <si>
    <t>△ 2.2</t>
  </si>
  <si>
    <t>△ 1.6</t>
  </si>
  <si>
    <t>△ 1.1</t>
  </si>
  <si>
    <t>△ 2.0</t>
  </si>
  <si>
    <t>△ 1.4</t>
  </si>
  <si>
    <t>△ 2.8</t>
  </si>
  <si>
    <t>△ 1.0</t>
  </si>
  <si>
    <t>△ 1.3</t>
  </si>
  <si>
    <t>△ 0.8</t>
  </si>
  <si>
    <t>△ 2.1</t>
  </si>
  <si>
    <t>△ 1.9</t>
  </si>
  <si>
    <t xml:space="preserve"> 1. 인구추이  Population Trends</t>
    <phoneticPr fontId="2" type="noConversion"/>
  </si>
  <si>
    <r>
      <t>세대당인구</t>
    </r>
    <r>
      <rPr>
        <vertAlign val="superscript"/>
        <sz val="9"/>
        <rFont val="굴림"/>
        <family val="3"/>
        <charset val="129"/>
      </rPr>
      <t xml:space="preserve">2) </t>
    </r>
    <r>
      <rPr>
        <sz val="9"/>
        <rFont val="굴림"/>
        <family val="3"/>
        <charset val="129"/>
      </rPr>
      <t xml:space="preserve">
Persons per household</t>
    </r>
    <phoneticPr fontId="3" type="noConversion"/>
  </si>
  <si>
    <r>
      <t>65세 이상</t>
    </r>
    <r>
      <rPr>
        <vertAlign val="superscript"/>
        <sz val="9"/>
        <rFont val="굴림"/>
        <family val="3"/>
        <charset val="129"/>
      </rPr>
      <t>3)</t>
    </r>
    <r>
      <rPr>
        <sz val="9"/>
        <rFont val="굴림"/>
        <family val="3"/>
        <charset val="129"/>
      </rPr>
      <t xml:space="preserve">
고령자
65 years old and older</t>
    </r>
    <phoneticPr fontId="2" type="noConversion"/>
  </si>
  <si>
    <t xml:space="preserve"> 자료 : 시민봉사과</t>
    <phoneticPr fontId="2" type="noConversion"/>
  </si>
  <si>
    <t>평균연령
Average age</t>
    <phoneticPr fontId="2" type="noConversion"/>
  </si>
  <si>
    <t>연별
읍면동별</t>
    <phoneticPr fontId="2" type="noConversion"/>
  </si>
  <si>
    <t>˙˙˙</t>
  </si>
  <si>
    <t>남평읍</t>
  </si>
  <si>
    <t>세지면</t>
  </si>
  <si>
    <t>왕곡면</t>
  </si>
  <si>
    <t>반남면</t>
  </si>
  <si>
    <t>공산면</t>
  </si>
  <si>
    <t>동강면</t>
  </si>
  <si>
    <t>다시면</t>
  </si>
  <si>
    <t>문평면</t>
  </si>
  <si>
    <t>노안면</t>
  </si>
  <si>
    <t>금천면</t>
  </si>
  <si>
    <t>산포면</t>
  </si>
  <si>
    <t>다도면</t>
  </si>
  <si>
    <t>봉황면</t>
  </si>
  <si>
    <t>송월동</t>
  </si>
  <si>
    <t>영강동</t>
  </si>
  <si>
    <t>금남동</t>
  </si>
  <si>
    <t>성북동</t>
  </si>
  <si>
    <t>영산동</t>
  </si>
  <si>
    <t>이창동</t>
  </si>
  <si>
    <t>빛가람동</t>
  </si>
  <si>
    <r>
      <t xml:space="preserve"> 2. 읍·면·동별 세대 및 등록인구</t>
    </r>
    <r>
      <rPr>
        <b/>
        <vertAlign val="superscript"/>
        <sz val="12"/>
        <rFont val="굴림"/>
        <family val="3"/>
        <charset val="129"/>
      </rPr>
      <t>1)</t>
    </r>
    <r>
      <rPr>
        <b/>
        <sz val="12"/>
        <rFont val="굴림"/>
        <family val="3"/>
        <charset val="129"/>
      </rPr>
      <t xml:space="preserve">  Household and Registered Population by City·County·District</t>
    </r>
    <phoneticPr fontId="2" type="noConversion"/>
  </si>
  <si>
    <r>
      <t>세  대</t>
    </r>
    <r>
      <rPr>
        <vertAlign val="superscript"/>
        <sz val="9"/>
        <rFont val="굴림"/>
        <family val="3"/>
        <charset val="129"/>
      </rPr>
      <t>2)</t>
    </r>
    <r>
      <rPr>
        <sz val="9"/>
        <rFont val="굴림"/>
        <family val="3"/>
        <charset val="129"/>
      </rPr>
      <t xml:space="preserve">
No. of
households</t>
    </r>
    <phoneticPr fontId="3" type="noConversion"/>
  </si>
  <si>
    <r>
      <t>세대당인구</t>
    </r>
    <r>
      <rPr>
        <vertAlign val="superscript"/>
        <sz val="9"/>
        <rFont val="굴림"/>
        <family val="3"/>
        <charset val="129"/>
      </rPr>
      <t>3)</t>
    </r>
    <r>
      <rPr>
        <sz val="9"/>
        <rFont val="굴림"/>
        <family val="3"/>
        <charset val="129"/>
      </rPr>
      <t xml:space="preserve">
Persons per household</t>
    </r>
    <phoneticPr fontId="3" type="noConversion"/>
  </si>
  <si>
    <r>
      <t>65세 이상</t>
    </r>
    <r>
      <rPr>
        <vertAlign val="superscript"/>
        <sz val="9"/>
        <rFont val="굴림"/>
        <family val="3"/>
        <charset val="129"/>
      </rPr>
      <t>4)</t>
    </r>
    <r>
      <rPr>
        <sz val="9"/>
        <rFont val="굴림"/>
        <family val="3"/>
        <charset val="129"/>
      </rPr>
      <t xml:space="preserve">
고령자
65 years old and older</t>
    </r>
    <phoneticPr fontId="2" type="noConversion"/>
  </si>
  <si>
    <t>0  ~  4 세</t>
  </si>
  <si>
    <t>5  ~  9 세</t>
  </si>
  <si>
    <t>10 ~ 14 세</t>
  </si>
  <si>
    <t>15 ~ 19 세</t>
  </si>
  <si>
    <t>20 ~ 24 세</t>
  </si>
  <si>
    <t>25 ~ 29 세</t>
  </si>
  <si>
    <t>30 ~ 34 세</t>
  </si>
  <si>
    <t>40 ~ 44 세</t>
  </si>
  <si>
    <t xml:space="preserve">     남   자</t>
    <phoneticPr fontId="2" type="noConversion"/>
  </si>
  <si>
    <t xml:space="preserve">     여   자</t>
    <phoneticPr fontId="2" type="noConversion"/>
  </si>
  <si>
    <t>50 ~ 54세</t>
  </si>
  <si>
    <t>35 ~ 39 세</t>
    <phoneticPr fontId="2" type="noConversion"/>
  </si>
  <si>
    <t>100세 이상</t>
    <phoneticPr fontId="2" type="noConversion"/>
  </si>
  <si>
    <t>45 ~ 49세</t>
  </si>
  <si>
    <t>55 ~ 59세</t>
  </si>
  <si>
    <t>60 ~ 64세</t>
  </si>
  <si>
    <t>65 ~ 69세</t>
  </si>
  <si>
    <t>70 ~ 74세</t>
  </si>
  <si>
    <t>75 ~ 79세</t>
  </si>
  <si>
    <t>80 ~ 84세</t>
  </si>
  <si>
    <t>85 ~ 89세</t>
  </si>
  <si>
    <t>90 ~ 94세</t>
  </si>
  <si>
    <t>95 ~ 99세</t>
  </si>
  <si>
    <t xml:space="preserve"> 합       계</t>
    <phoneticPr fontId="2" type="noConversion"/>
  </si>
  <si>
    <t>연별
월별</t>
    <phoneticPr fontId="2" type="noConversion"/>
  </si>
  <si>
    <t>1월</t>
    <phoneticPr fontId="2" type="noConversion"/>
  </si>
  <si>
    <t>2월</t>
  </si>
  <si>
    <t>3월</t>
  </si>
  <si>
    <t>4월</t>
  </si>
  <si>
    <t>5월</t>
  </si>
  <si>
    <t>6월</t>
  </si>
  <si>
    <t>7월</t>
  </si>
  <si>
    <t>8월</t>
  </si>
  <si>
    <t>9월</t>
  </si>
  <si>
    <t>10월</t>
  </si>
  <si>
    <t>11월</t>
  </si>
  <si>
    <t>12월</t>
  </si>
  <si>
    <t>4-1. 읍·면·동별 인구동태  Vital Statistics by City·County·District</t>
    <phoneticPr fontId="2" type="noConversion"/>
  </si>
  <si>
    <t>시군구 내 이동
Intra-City·County·District</t>
    <phoneticPr fontId="2" type="noConversion"/>
  </si>
  <si>
    <t>시군구 간 이동
Inter-City Country District</t>
    <phoneticPr fontId="2" type="noConversion"/>
  </si>
  <si>
    <t>시도 간 이동
Inter-Province</t>
    <phoneticPr fontId="2" type="noConversion"/>
  </si>
  <si>
    <t>전입 
In-migrants</t>
  </si>
  <si>
    <t>전출
Out-migrants</t>
  </si>
  <si>
    <t>미국
United States</t>
    <phoneticPr fontId="3" type="noConversion"/>
  </si>
  <si>
    <t>베트남
Vietnam</t>
    <phoneticPr fontId="3" type="noConversion"/>
  </si>
  <si>
    <t>일본
Japan</t>
    <phoneticPr fontId="3" type="noConversion"/>
  </si>
  <si>
    <t>필리핀
Philippines</t>
    <phoneticPr fontId="3" type="noConversion"/>
  </si>
  <si>
    <t>영국
United Kingdom</t>
    <phoneticPr fontId="3" type="noConversion"/>
  </si>
  <si>
    <t>인도네시아
Indone-sia</t>
    <phoneticPr fontId="3" type="noConversion"/>
  </si>
  <si>
    <t>우즈베키스탄
Uzbekistan</t>
    <phoneticPr fontId="3" type="noConversion"/>
  </si>
  <si>
    <t>대만
Taiwan</t>
    <phoneticPr fontId="3" type="noConversion"/>
  </si>
  <si>
    <t>스리랑카
Sri Lanka</t>
    <phoneticPr fontId="3" type="noConversion"/>
  </si>
  <si>
    <t>기타
Others</t>
    <phoneticPr fontId="3" type="noConversion"/>
  </si>
  <si>
    <t>연별</t>
    <phoneticPr fontId="2" type="noConversion"/>
  </si>
  <si>
    <t>Source : Statistics Korea</t>
    <phoneticPr fontId="71" type="noConversion"/>
  </si>
  <si>
    <r>
      <t xml:space="preserve"> </t>
    </r>
    <r>
      <rPr>
        <sz val="11"/>
        <rFont val="돋움"/>
        <family val="3"/>
        <charset val="129"/>
      </rPr>
      <t xml:space="preserve">                                                                                                                                                                                                                                                                                                                                                                                                               </t>
    </r>
    <phoneticPr fontId="2" type="noConversion"/>
  </si>
  <si>
    <t>연별
읍면동별</t>
    <phoneticPr fontId="2" type="noConversion"/>
  </si>
  <si>
    <t>가구원 수</t>
    <phoneticPr fontId="2" type="noConversion"/>
  </si>
  <si>
    <t>등록인구 
Registered population</t>
    <phoneticPr fontId="3" type="noConversion"/>
  </si>
  <si>
    <t>Source : Department of Public Service</t>
    <phoneticPr fontId="2" type="noConversion"/>
  </si>
  <si>
    <t xml:space="preserve"> 자료:  시민봉사과</t>
    <phoneticPr fontId="2" type="noConversion"/>
  </si>
  <si>
    <t xml:space="preserve">주: 전체 혼인건수는 배우자의 국적과 상관없는 혼인건수 Bridegroom-Marriages is the number of total marriages of Bridegroom regardless of Bride’s nationality.
Vice versa for Bride-Marriages                    </t>
    <phoneticPr fontId="71" type="noConversion"/>
  </si>
  <si>
    <t xml:space="preserve"> 주 : 1) 주민등록 전입신고에 의한 자료이며 시군구내 이동은 전입인구 기준, 국외이동은 제외 The figures of migrants are based on resident registration and  Intra-Metropolitan City and    Province migrants are based on In-migrants population, excluding emigrants overseas     </t>
    <phoneticPr fontId="2" type="noConversion"/>
  </si>
  <si>
    <t xml:space="preserve"> 주 : 1) 출생에 의한 대한민국 국민인 자이며, 한국인 배우자 또는 한국인 자녀 Household members who are Korean and entitled with Korean citizenship at birth
       2) 국적법상 귀화에 의한 국적취득자로 현재 대한민국 국민인 자 Househols members who are Korean and has acquired Korean citizenship under the Nationality Act in Korea
       3) 내국인(귀화자 포함)과 결혼한 외국인 Household members who are foreigners married to a Korean (incl. a naturalized Korean)
       4) 그 외 가구 내 외국인 Other foreigners within a household </t>
    <phoneticPr fontId="2" type="noConversion"/>
  </si>
  <si>
    <t>△ 2.5</t>
    <phoneticPr fontId="2" type="noConversion"/>
  </si>
  <si>
    <r>
      <t>주 : 1) 일반가구</t>
    </r>
    <r>
      <rPr>
        <vertAlign val="superscript"/>
        <sz val="9"/>
        <rFont val="굴림"/>
        <family val="3"/>
        <charset val="129"/>
      </rPr>
      <t>*</t>
    </r>
    <r>
      <rPr>
        <sz val="9"/>
        <rFont val="굴림"/>
        <family val="3"/>
        <charset val="129"/>
      </rPr>
      <t>를 대상으로 집계.단, 집단가구(6인이상 비혈연가구, 기숙사, 사회시설 등) 및 외국인가구 제외
          * 일반가구( 일반가구내 외국인도 포함)
           - 가족으로 이루어진 가구, 가족과 5인 이하의 남남이 함께 사는 가구, 1인 가구, 가족이 아닌 남남끼리 함께 사는 5인 이하의 가구 
       General households to aggregate. however, group house(more 6person non blood relation household, dormitory, society establishment  and etc) and foreign households were excluded</t>
    </r>
    <phoneticPr fontId="2" type="noConversion"/>
  </si>
  <si>
    <t>6. 외국인 국적별 현황  Registered Foreigners by Nationality</t>
    <phoneticPr fontId="2" type="noConversion"/>
  </si>
  <si>
    <t>7. 외국인과의 혼인  Total Domestic and International Marriages</t>
    <phoneticPr fontId="2" type="noConversion"/>
  </si>
  <si>
    <t>8. 사망원인별 사망  Number of deaths by Cause of Death</t>
    <phoneticPr fontId="2" type="noConversion"/>
  </si>
  <si>
    <t>9. 여성가구주 현황  Female Household Heads</t>
    <phoneticPr fontId="2" type="noConversion"/>
  </si>
  <si>
    <t>10. 다문화 가구 및 가구원  Multicultural Households and Household Members</t>
    <phoneticPr fontId="2" type="noConversion"/>
  </si>
  <si>
    <r>
      <t>11. 가구원수별 가구(일반가구</t>
    </r>
    <r>
      <rPr>
        <b/>
        <vertAlign val="superscript"/>
        <sz val="12"/>
        <rFont val="굴림"/>
        <family val="3"/>
        <charset val="129"/>
      </rPr>
      <t>1)</t>
    </r>
    <r>
      <rPr>
        <b/>
        <sz val="12"/>
        <rFont val="굴림"/>
        <family val="3"/>
        <charset val="129"/>
      </rPr>
      <t>)  Households by Household Members</t>
    </r>
    <phoneticPr fontId="2" type="noConversion"/>
  </si>
  <si>
    <t xml:space="preserve">주 : 1) 일반가구를 대상으로 집계(비혈연가구, 1인가구 포함), 단, 집단가구(6인이상 비혈연가구, 기숙사, 사회시설 등) 및 외국인 가구는 제외 Counted typical households(not related by blood and one-person-home included), 
      Multiple household (not related by blood if more than 6people, dormitory and other social organizations and etc.)  and foreigner household are excluded </t>
    <phoneticPr fontId="2" type="noConversion"/>
  </si>
  <si>
    <t xml:space="preserve"> 주: 1) 주민등록인구통계 자료 Based on the resident register</t>
    <phoneticPr fontId="2" type="noConversion"/>
  </si>
  <si>
    <t xml:space="preserve"> 주: 1) 2023. 12. 31. 기준 주민등록인구통계 자료(외국인 포함) Resident registration demographic data (including foreigners) as of December 31, 2023.
  2) 외국인 세대수 제외(1998년부터 적용) Foreign households excluded(since 1998), 3) 외국인 세대 및 외국인 제외 Excluding foreign households and foreigners
  4) 외국인 제외 Excluding foreigners</t>
    <phoneticPr fontId="2" type="noConversion"/>
  </si>
  <si>
    <t>자료: 「인구동향조사」 통계청</t>
    <phoneticPr fontId="71" type="noConversion"/>
  </si>
  <si>
    <t xml:space="preserve"> 자료 : 「사망원인통계」 통계청        기준: 한국질병사인분류 KCD-8</t>
    <phoneticPr fontId="2" type="noConversion"/>
  </si>
  <si>
    <t>자료 : 「인구총조사」 통계청</t>
    <phoneticPr fontId="2" type="noConversion"/>
  </si>
  <si>
    <t>Source : Statistics Korea</t>
    <phoneticPr fontId="2" type="noConversion"/>
  </si>
  <si>
    <t xml:space="preserve"> 자료 : 「인구총조사」통계청</t>
    <phoneticPr fontId="2" type="noConversion"/>
  </si>
  <si>
    <t>자료 : 「인구총조사」통계청</t>
    <phoneticPr fontId="2" type="noConversion"/>
  </si>
  <si>
    <t xml:space="preserve"> 주 : 1) 외국인 세대수 제외(1998년부터 적용) Foreign households excluded(since 1998)
       2) 외국인 세대 및 외국인 제외 Excluding foreign households and foreigners
       3) 외국인 제외 Excluding foreigners
       4) 나주시 청년 기본 조례 Naju City Youth Basic Ordinance
          - (제정) 2017. 7. 20.: 청년 연령 만 19세 이상 만 39세 이하
          - (개정) 2021. 7. 12.: 청년 연령 만 18세 이상 만 39세 이하
          - (개정) 2023. 7. 12.: 청년 연령 18세 이상 45세 이하</t>
    <phoneticPr fontId="2" type="noConversion"/>
  </si>
  <si>
    <r>
      <t>청년인구</t>
    </r>
    <r>
      <rPr>
        <vertAlign val="superscript"/>
        <sz val="9"/>
        <rFont val="굴림"/>
        <family val="3"/>
        <charset val="129"/>
      </rPr>
      <t>4)</t>
    </r>
    <phoneticPr fontId="2" type="noConversion"/>
  </si>
  <si>
    <t>117,377</t>
  </si>
  <si>
    <t>100.00</t>
  </si>
  <si>
    <t>59,261</t>
  </si>
  <si>
    <t>58,116</t>
  </si>
  <si>
    <t>3,791</t>
  </si>
  <si>
    <t>3.23</t>
  </si>
  <si>
    <t>1,925</t>
  </si>
  <si>
    <t>1,866</t>
  </si>
  <si>
    <t>3.21</t>
  </si>
  <si>
    <t>5,203</t>
  </si>
  <si>
    <t>4.43</t>
  </si>
  <si>
    <t>2,694</t>
  </si>
  <si>
    <t>4.55</t>
  </si>
  <si>
    <t>2,509</t>
  </si>
  <si>
    <t>4.32</t>
  </si>
  <si>
    <t>5,473</t>
  </si>
  <si>
    <t>4.66</t>
  </si>
  <si>
    <t>2,781</t>
  </si>
  <si>
    <t>4.69</t>
  </si>
  <si>
    <t>2,692</t>
  </si>
  <si>
    <t>4.63</t>
  </si>
  <si>
    <t>4,638</t>
  </si>
  <si>
    <t>3.95</t>
  </si>
  <si>
    <t>2,427</t>
  </si>
  <si>
    <t>4.10</t>
  </si>
  <si>
    <t>2,211</t>
  </si>
  <si>
    <t>3.80</t>
  </si>
  <si>
    <t>5,009</t>
  </si>
  <si>
    <t>4.27</t>
  </si>
  <si>
    <t>2,715</t>
  </si>
  <si>
    <t>4.58</t>
  </si>
  <si>
    <t>2,294</t>
  </si>
  <si>
    <t>6,381</t>
  </si>
  <si>
    <t>5.44</t>
  </si>
  <si>
    <t>3,283</t>
  </si>
  <si>
    <t>5.54</t>
  </si>
  <si>
    <t>3,098</t>
  </si>
  <si>
    <t>5.33</t>
  </si>
  <si>
    <t>7,132</t>
  </si>
  <si>
    <t>6.08</t>
  </si>
  <si>
    <t>3,685</t>
  </si>
  <si>
    <t>6.22</t>
  </si>
  <si>
    <t>3,447</t>
  </si>
  <si>
    <t>5.93</t>
  </si>
  <si>
    <t>7,033</t>
  </si>
  <si>
    <t>5.99</t>
  </si>
  <si>
    <t>3,617</t>
  </si>
  <si>
    <t>6.10</t>
  </si>
  <si>
    <t>3,416</t>
  </si>
  <si>
    <t>5.88</t>
  </si>
  <si>
    <t>8,986</t>
  </si>
  <si>
    <t>7.66</t>
  </si>
  <si>
    <t>4,733</t>
  </si>
  <si>
    <t>7.99</t>
  </si>
  <si>
    <t>4,253</t>
  </si>
  <si>
    <t>7.32</t>
  </si>
  <si>
    <t>8,053</t>
  </si>
  <si>
    <t>6.86</t>
  </si>
  <si>
    <t>4,466</t>
  </si>
  <si>
    <t>7.54</t>
  </si>
  <si>
    <t>3,587</t>
  </si>
  <si>
    <t>6.17</t>
  </si>
  <si>
    <t>8,658</t>
  </si>
  <si>
    <t>7.38</t>
  </si>
  <si>
    <t>4,868</t>
  </si>
  <si>
    <t>8.21</t>
  </si>
  <si>
    <t>3,790</t>
  </si>
  <si>
    <t>6.52</t>
  </si>
  <si>
    <t>8,880</t>
  </si>
  <si>
    <t>7.57</t>
  </si>
  <si>
    <t>4,776</t>
  </si>
  <si>
    <t>8.06</t>
  </si>
  <si>
    <t>4,104</t>
  </si>
  <si>
    <t>7.06</t>
  </si>
  <si>
    <t>9,886</t>
  </si>
  <si>
    <t>8.42</t>
  </si>
  <si>
    <t>5,252</t>
  </si>
  <si>
    <t>8.86</t>
  </si>
  <si>
    <t>4,634</t>
  </si>
  <si>
    <t>7.97</t>
  </si>
  <si>
    <t>8,353</t>
  </si>
  <si>
    <t>7.12</t>
  </si>
  <si>
    <t>4,251</t>
  </si>
  <si>
    <t>7.17</t>
  </si>
  <si>
    <t>4,102</t>
  </si>
  <si>
    <t>6,061</t>
  </si>
  <si>
    <t>5.16</t>
  </si>
  <si>
    <t>2,917</t>
  </si>
  <si>
    <t>4.92</t>
  </si>
  <si>
    <t>3,144</t>
  </si>
  <si>
    <t>5.41</t>
  </si>
  <si>
    <t>5,129</t>
  </si>
  <si>
    <t>4.37</t>
  </si>
  <si>
    <t>2,224</t>
  </si>
  <si>
    <t>3.75</t>
  </si>
  <si>
    <t>2,905</t>
  </si>
  <si>
    <t>5.00</t>
  </si>
  <si>
    <t>4,763</t>
  </si>
  <si>
    <t>4.06</t>
  </si>
  <si>
    <t>1,655</t>
  </si>
  <si>
    <t>2.79</t>
  </si>
  <si>
    <t>3,108</t>
  </si>
  <si>
    <t>5.35</t>
  </si>
  <si>
    <t>2,712</t>
  </si>
  <si>
    <t>2.31</t>
  </si>
  <si>
    <t>737</t>
  </si>
  <si>
    <t>1.24</t>
  </si>
  <si>
    <t>1,975</t>
  </si>
  <si>
    <t>3.40</t>
  </si>
  <si>
    <t>1,013</t>
  </si>
  <si>
    <t>0.86</t>
  </si>
  <si>
    <t>204</t>
  </si>
  <si>
    <t>0.34</t>
  </si>
  <si>
    <t>809</t>
  </si>
  <si>
    <t>1.39</t>
  </si>
  <si>
    <t>185</t>
  </si>
  <si>
    <t>0.16</t>
  </si>
  <si>
    <t>44</t>
  </si>
  <si>
    <t>0.07</t>
  </si>
  <si>
    <t>141</t>
  </si>
  <si>
    <t>0.24</t>
  </si>
  <si>
    <t xml:space="preserve"> 자료:  시민봉사과</t>
  </si>
  <si>
    <t>Source : Department of Public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</si>
</sst>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quot;₩&quot;* #,##0_-;\-&quot;₩&quot;* #,##0_-;_-&quot;₩&quot;* &quot;-&quot;_-;_-@_-"/>
    <numFmt numFmtId="41" formatCode="_-* #,##0_-;\-* #,##0_-;_-* &quot;-&quot;_-;_-@_-"/>
    <numFmt numFmtId="176" formatCode="0,000.00"/>
    <numFmt numFmtId="177" formatCode="_ * #,##0_ ;_ * \-#,##0_ ;_ * &quot;-&quot;_ ;_ @_ "/>
    <numFmt numFmtId="178" formatCode="0.0"/>
    <numFmt numFmtId="179" formatCode="#,##0_);[Red]\(#,##0\)"/>
    <numFmt numFmtId="180" formatCode="_ * #,##0.00_ ;_ * \-#,##0.00_ ;_ * &quot;-&quot;??_ ;_ @_ "/>
    <numFmt numFmtId="181" formatCode="&quot;₩&quot;#,##0;&quot;₩&quot;&quot;₩&quot;&quot;₩&quot;&quot;₩&quot;&quot;₩&quot;&quot;₩&quot;&quot;₩&quot;&quot;₩&quot;\-#,##0"/>
    <numFmt numFmtId="182" formatCode="&quot;₩&quot;#,##0.00;&quot;₩&quot;&quot;₩&quot;&quot;₩&quot;&quot;₩&quot;&quot;₩&quot;&quot;₩&quot;&quot;₩&quot;&quot;₩&quot;\-#,##0.00"/>
    <numFmt numFmtId="183" formatCode="&quot;₩&quot;#,##0.00;&quot;₩&quot;&quot;₩&quot;&quot;₩&quot;&quot;₩&quot;&quot;₩&quot;&quot;₩&quot;\-#,##0.00"/>
    <numFmt numFmtId="184" formatCode="_ &quot;₩&quot;* #,##0.00_ ;_ &quot;₩&quot;* &quot;₩&quot;\-#,##0.00_ ;_ &quot;₩&quot;* &quot;-&quot;??_ ;_ @_ "/>
    <numFmt numFmtId="185" formatCode="&quot;₩&quot;#,##0;&quot;₩&quot;&quot;₩&quot;&quot;₩&quot;\-#,##0"/>
    <numFmt numFmtId="186" formatCode="&quot;₩&quot;#,##0;[Red]&quot;₩&quot;&quot;₩&quot;&quot;₩&quot;&quot;₩&quot;&quot;₩&quot;&quot;₩&quot;&quot;₩&quot;&quot;₩&quot;&quot;₩&quot;&quot;₩&quot;&quot;₩&quot;&quot;₩&quot;&quot;₩&quot;&quot;₩&quot;&quot;₩&quot;&quot;₩&quot;&quot;₩&quot;&quot;₩&quot;&quot;₩&quot;&quot;₩&quot;&quot;₩&quot;&quot;₩&quot;&quot;₩&quot;\-#,##0"/>
    <numFmt numFmtId="187" formatCode="&quot;₩&quot;#,##0;[Red]&quot;₩&quot;&quot;₩&quot;\-#,##0"/>
    <numFmt numFmtId="188" formatCode="&quot;₩&quot;#,##0.00;&quot;₩&quot;&quot;₩&quot;&quot;₩&quot;&quot;₩&quot;&quot;₩&quot;&quot;₩&quot;&quot;₩&quot;&quot;₩&quot;&quot;₩&quot;&quot;₩&quot;&quot;₩&quot;&quot;₩&quot;&quot;₩&quot;&quot;₩&quot;&quot;₩&quot;&quot;₩&quot;&quot;₩&quot;&quot;₩&quot;&quot;₩&quot;&quot;₩&quot;&quot;₩&quot;&quot;₩&quot;&quot;₩&quot;\-#,##0.00"/>
    <numFmt numFmtId="189" formatCode="&quot;₩&quot;#,##0;&quot;₩&quot;&quot;₩&quot;&quot;₩&quot;&quot;₩&quot;&quot;₩&quot;&quot;₩&quot;&quot;₩&quot;&quot;₩&quot;&quot;₩&quot;&quot;₩&quot;&quot;₩&quot;&quot;₩&quot;&quot;₩&quot;&quot;₩&quot;&quot;₩&quot;&quot;₩&quot;&quot;₩&quot;&quot;₩&quot;&quot;₩&quot;&quot;₩&quot;&quot;₩&quot;&quot;₩&quot;&quot;₩&quot;\-#,##0"/>
    <numFmt numFmtId="190" formatCode="_ * #,##0.00_ ;_ * &quot;₩&quot;&quot;₩&quot;&quot;₩&quot;&quot;₩&quot;&quot;₩&quot;&quot;₩&quot;&quot;₩&quot;&quot;₩&quot;&quot;₩&quot;&quot;₩&quot;&quot;₩&quot;&quot;₩&quot;&quot;₩&quot;&quot;₩&quot;&quot;₩&quot;&quot;₩&quot;&quot;₩&quot;&quot;₩&quot;&quot;₩&quot;&quot;₩&quot;&quot;₩&quot;\-#,##0.00_ ;_ * &quot;-&quot;??_ ;_ @_ "/>
    <numFmt numFmtId="191" formatCode="&quot;₩&quot;#,##0.00;[Red]&quot;₩&quot;&quot;₩&quot;&quot;₩&quot;&quot;₩&quot;&quot;₩&quot;&quot;₩&quot;&quot;₩&quot;&quot;₩&quot;&quot;₩&quot;&quot;₩&quot;&quot;₩&quot;&quot;₩&quot;&quot;₩&quot;&quot;₩&quot;&quot;₩&quot;&quot;₩&quot;&quot;₩&quot;&quot;₩&quot;&quot;₩&quot;&quot;₩&quot;&quot;₩&quot;&quot;₩&quot;&quot;₩&quot;\-#,##0.00"/>
    <numFmt numFmtId="192" formatCode="&quot;₩&quot;#,##0.00;&quot;₩&quot;\-#,##0.00"/>
    <numFmt numFmtId="193" formatCode="_-[$€-2]* #,##0.00_-;\-[$€-2]* #,##0.00_-;_-[$€-2]* &quot;-&quot;??_-"/>
    <numFmt numFmtId="194" formatCode="#,##0_ "/>
    <numFmt numFmtId="195" formatCode="#,##0.00_);[Red]\(#,##0.00\)"/>
    <numFmt numFmtId="196" formatCode="0_);[Red]\(0\)"/>
    <numFmt numFmtId="197" formatCode="0.00_ "/>
    <numFmt numFmtId="198" formatCode="#,##0.0_ "/>
    <numFmt numFmtId="199" formatCode="_-* #,##0.0_-;\-* #,##0.0_-;_-* &quot;-&quot;_-;_-@_-"/>
  </numFmts>
  <fonts count="103">
    <font>
      <sz val="11"/>
      <name val="돋움"/>
      <family val="3"/>
      <charset val="129"/>
    </font>
    <font>
      <sz val="11"/>
      <name val="돋움"/>
      <family val="3"/>
      <charset val="129"/>
    </font>
    <font>
      <sz val="8"/>
      <name val="돋움"/>
      <family val="3"/>
      <charset val="129"/>
    </font>
    <font>
      <sz val="8"/>
      <name val="바탕"/>
      <family val="1"/>
      <charset val="129"/>
    </font>
    <font>
      <sz val="11"/>
      <name val="HY중고딕"/>
      <family val="1"/>
      <charset val="129"/>
    </font>
    <font>
      <sz val="10"/>
      <name val="굴림"/>
      <family val="3"/>
      <charset val="129"/>
    </font>
    <font>
      <sz val="10"/>
      <name val="HY중고딕"/>
      <family val="1"/>
      <charset val="129"/>
    </font>
    <font>
      <sz val="12"/>
      <name val="바탕체"/>
      <family val="1"/>
      <charset val="129"/>
    </font>
    <font>
      <b/>
      <sz val="12"/>
      <name val="HY중고딕"/>
      <family val="1"/>
      <charset val="129"/>
    </font>
    <font>
      <sz val="9"/>
      <name val="굴림"/>
      <family val="3"/>
      <charset val="129"/>
    </font>
    <font>
      <vertAlign val="superscript"/>
      <sz val="9"/>
      <name val="굴림"/>
      <family val="3"/>
      <charset val="129"/>
    </font>
    <font>
      <sz val="9"/>
      <name val="돋움"/>
      <family val="3"/>
      <charset val="129"/>
    </font>
    <font>
      <b/>
      <sz val="18"/>
      <color indexed="56"/>
      <name val="맑은 고딕"/>
      <family val="3"/>
      <charset val="129"/>
    </font>
    <font>
      <u/>
      <sz val="11"/>
      <color indexed="36"/>
      <name val="돋움"/>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Arial"/>
      <family val="2"/>
    </font>
    <font>
      <sz val="10"/>
      <name val="Helv"/>
      <family val="2"/>
    </font>
    <font>
      <sz val="11"/>
      <color indexed="8"/>
      <name val="돋움"/>
      <family val="3"/>
      <charset val="129"/>
    </font>
    <font>
      <sz val="11"/>
      <color indexed="9"/>
      <name val="돋움"/>
      <family val="3"/>
      <charset val="129"/>
    </font>
    <font>
      <sz val="11"/>
      <color indexed="10"/>
      <name val="돋움"/>
      <family val="3"/>
      <charset val="129"/>
    </font>
    <font>
      <b/>
      <sz val="11"/>
      <color indexed="52"/>
      <name val="돋움"/>
      <family val="3"/>
      <charset val="129"/>
    </font>
    <font>
      <sz val="11"/>
      <color indexed="20"/>
      <name val="돋움"/>
      <family val="3"/>
      <charset val="129"/>
    </font>
    <font>
      <sz val="14"/>
      <name val="뼻뮝"/>
      <family val="3"/>
      <charset val="129"/>
    </font>
    <font>
      <sz val="11"/>
      <color indexed="60"/>
      <name val="돋움"/>
      <family val="3"/>
      <charset val="129"/>
    </font>
    <font>
      <b/>
      <sz val="10"/>
      <name val="돋움"/>
      <family val="3"/>
      <charset val="129"/>
    </font>
    <font>
      <sz val="12"/>
      <name val="뼻뮝"/>
      <family val="1"/>
      <charset val="129"/>
    </font>
    <font>
      <i/>
      <sz val="11"/>
      <color indexed="23"/>
      <name val="돋움"/>
      <family val="3"/>
      <charset val="129"/>
    </font>
    <font>
      <b/>
      <sz val="11"/>
      <color indexed="9"/>
      <name val="돋움"/>
      <family val="3"/>
      <charset val="129"/>
    </font>
    <font>
      <sz val="11"/>
      <name val="굴림체"/>
      <family val="3"/>
      <charset val="129"/>
    </font>
    <font>
      <sz val="11"/>
      <color indexed="52"/>
      <name val="돋움"/>
      <family val="3"/>
      <charset val="129"/>
    </font>
    <font>
      <b/>
      <sz val="11"/>
      <color indexed="8"/>
      <name val="돋움"/>
      <family val="3"/>
      <charset val="129"/>
    </font>
    <font>
      <sz val="11"/>
      <color indexed="62"/>
      <name val="돋움"/>
      <family val="3"/>
      <charset val="129"/>
    </font>
    <font>
      <b/>
      <sz val="12"/>
      <name val="돋움"/>
      <family val="3"/>
      <charset val="129"/>
    </font>
    <font>
      <b/>
      <sz val="15"/>
      <color indexed="56"/>
      <name val="돋움"/>
      <family val="3"/>
      <charset val="129"/>
    </font>
    <font>
      <b/>
      <sz val="13"/>
      <color indexed="56"/>
      <name val="돋움"/>
      <family val="3"/>
      <charset val="129"/>
    </font>
    <font>
      <b/>
      <sz val="11"/>
      <color indexed="56"/>
      <name val="돋움"/>
      <family val="3"/>
      <charset val="129"/>
    </font>
    <font>
      <sz val="11"/>
      <color indexed="17"/>
      <name val="돋움"/>
      <family val="3"/>
      <charset val="129"/>
    </font>
    <font>
      <b/>
      <sz val="11"/>
      <color indexed="63"/>
      <name val="돋움"/>
      <family val="3"/>
      <charset val="129"/>
    </font>
    <font>
      <sz val="11"/>
      <name val="μ¸¿o"/>
      <family val="3"/>
      <charset val="129"/>
    </font>
    <font>
      <sz val="10"/>
      <name val="MS Sans Serif"/>
      <family val="2"/>
    </font>
    <font>
      <sz val="12"/>
      <name val="±¼¸²A¼"/>
      <family val="3"/>
      <charset val="129"/>
    </font>
    <font>
      <sz val="10"/>
      <name val="Times New Roman"/>
      <family val="1"/>
    </font>
    <font>
      <sz val="8"/>
      <name val="Arial"/>
      <family val="2"/>
    </font>
    <font>
      <b/>
      <sz val="12"/>
      <name val="Arial"/>
      <family val="2"/>
    </font>
    <font>
      <u/>
      <sz val="8"/>
      <color indexed="12"/>
      <name val="Times New Roman"/>
      <family val="1"/>
    </font>
    <font>
      <b/>
      <sz val="1"/>
      <color indexed="8"/>
      <name val="Courier"/>
      <family val="3"/>
    </font>
    <font>
      <sz val="1"/>
      <color indexed="8"/>
      <name val="Courier"/>
      <family val="3"/>
    </font>
    <font>
      <sz val="10"/>
      <name val="바탕"/>
      <family val="1"/>
      <charset val="129"/>
    </font>
    <font>
      <sz val="10"/>
      <name val="굴림체"/>
      <family val="3"/>
      <charset val="129"/>
    </font>
    <font>
      <b/>
      <sz val="14"/>
      <name val="바탕"/>
      <family val="1"/>
      <charset val="129"/>
    </font>
    <font>
      <sz val="12"/>
      <name val="ⓒoUAAA¨u"/>
      <family val="1"/>
      <charset val="129"/>
    </font>
    <font>
      <sz val="11"/>
      <name val="￥i￠￢￠?o"/>
      <family val="3"/>
      <charset val="129"/>
    </font>
    <font>
      <sz val="12"/>
      <name val="System"/>
      <family val="2"/>
    </font>
    <font>
      <b/>
      <sz val="10"/>
      <name val="Helv"/>
      <family val="2"/>
    </font>
    <font>
      <b/>
      <sz val="12"/>
      <name val="Helv"/>
      <family val="2"/>
    </font>
    <font>
      <b/>
      <sz val="11"/>
      <name val="Helv"/>
      <family val="2"/>
    </font>
    <font>
      <sz val="8"/>
      <name val="바탕체"/>
      <family val="1"/>
      <charset val="129"/>
    </font>
    <font>
      <b/>
      <sz val="16"/>
      <name val="바탕"/>
      <family val="1"/>
      <charset val="129"/>
    </font>
    <font>
      <b/>
      <sz val="18"/>
      <name val="Arial"/>
      <family val="2"/>
    </font>
    <font>
      <sz val="12"/>
      <name val="Times New Roman"/>
      <family val="1"/>
    </font>
    <font>
      <u/>
      <sz val="11"/>
      <color indexed="12"/>
      <name val="맑은 고딕"/>
      <family val="3"/>
      <charset val="129"/>
    </font>
    <font>
      <sz val="11"/>
      <color indexed="8"/>
      <name val="맑은 고딕"/>
      <family val="3"/>
      <charset val="129"/>
    </font>
    <font>
      <sz val="11"/>
      <name val="돋움"/>
      <family val="3"/>
      <charset val="129"/>
    </font>
    <font>
      <sz val="8"/>
      <name val="굴림"/>
      <family val="3"/>
      <charset val="129"/>
    </font>
    <font>
      <sz val="9"/>
      <name val="HY중고딕"/>
      <family val="1"/>
      <charset val="129"/>
    </font>
    <font>
      <sz val="11"/>
      <color theme="1"/>
      <name val="맑은 고딕"/>
      <family val="3"/>
      <charset val="129"/>
      <scheme val="minor"/>
    </font>
    <font>
      <sz val="10"/>
      <name val="돋움"/>
      <family val="3"/>
      <charset val="129"/>
    </font>
    <font>
      <b/>
      <sz val="12"/>
      <name val="굴림"/>
      <family val="3"/>
      <charset val="129"/>
    </font>
    <font>
      <sz val="11"/>
      <name val="굴림"/>
      <family val="3"/>
      <charset val="129"/>
    </font>
    <font>
      <b/>
      <vertAlign val="superscript"/>
      <sz val="12"/>
      <name val="굴림"/>
      <family val="3"/>
      <charset val="129"/>
    </font>
    <font>
      <b/>
      <sz val="9"/>
      <name val="굴림"/>
      <family val="3"/>
      <charset val="129"/>
    </font>
    <font>
      <b/>
      <sz val="11"/>
      <name val="돋움"/>
      <family val="3"/>
      <charset val="129"/>
    </font>
    <font>
      <b/>
      <sz val="9"/>
      <color theme="1"/>
      <name val="굴림"/>
      <family val="3"/>
      <charset val="129"/>
    </font>
    <font>
      <sz val="9"/>
      <color theme="1"/>
      <name val="굴림"/>
      <family val="3"/>
      <charset val="129"/>
    </font>
    <font>
      <b/>
      <sz val="12"/>
      <color theme="1"/>
      <name val="굴림"/>
      <family val="3"/>
      <charset val="129"/>
    </font>
    <font>
      <sz val="12"/>
      <color theme="1"/>
      <name val="돋움"/>
      <family val="3"/>
      <charset val="129"/>
    </font>
    <font>
      <sz val="10"/>
      <color theme="1"/>
      <name val="굴림"/>
      <family val="3"/>
      <charset val="129"/>
    </font>
    <font>
      <sz val="10"/>
      <color theme="1"/>
      <name val="HY중고딕"/>
      <family val="1"/>
      <charset val="129"/>
    </font>
    <font>
      <sz val="8.5"/>
      <color theme="1"/>
      <name val="HY중고딕"/>
      <family val="1"/>
      <charset val="129"/>
    </font>
    <font>
      <sz val="7.3"/>
      <color theme="1"/>
      <name val="돋움"/>
      <family val="3"/>
      <charset val="129"/>
    </font>
    <font>
      <sz val="6.3"/>
      <color theme="1"/>
      <name val="돋움"/>
      <family val="3"/>
      <charset val="129"/>
    </font>
    <font>
      <sz val="7.3"/>
      <color theme="1"/>
      <name val="굴림"/>
      <family val="3"/>
      <charset val="129"/>
    </font>
    <font>
      <sz val="11"/>
      <color theme="1"/>
      <name val="돋움"/>
      <family val="3"/>
      <charset val="129"/>
    </font>
    <font>
      <sz val="10"/>
      <color theme="1"/>
      <name val="Arial"/>
      <family val="2"/>
    </font>
    <font>
      <b/>
      <sz val="10"/>
      <name val="굴림"/>
      <family val="3"/>
      <charset val="129"/>
    </font>
    <font>
      <b/>
      <sz val="7.3"/>
      <color theme="1"/>
      <name val="돋움"/>
      <family val="3"/>
      <charset val="129"/>
    </font>
    <font>
      <b/>
      <sz val="8"/>
      <name val="굴림"/>
      <family val="3"/>
      <charset val="129"/>
    </font>
    <font>
      <b/>
      <sz val="9"/>
      <name val="돋움"/>
      <family val="3"/>
      <charset val="129"/>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D9D9D9"/>
        <bgColor rgb="FF000000"/>
      </patternFill>
    </fill>
  </fills>
  <borders count="8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64"/>
      </top>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0"/>
      </left>
      <right style="thin">
        <color auto="1"/>
      </right>
      <top style="thin">
        <color indexed="64"/>
      </top>
      <bottom style="thin">
        <color auto="1"/>
      </bottom>
      <diagonal/>
    </border>
    <border>
      <left style="thin">
        <color theme="0"/>
      </left>
      <right/>
      <top style="thin">
        <color indexed="64"/>
      </top>
      <bottom style="thin">
        <color auto="1"/>
      </bottom>
      <diagonal/>
    </border>
    <border>
      <left style="thin">
        <color auto="1"/>
      </left>
      <right style="thin">
        <color indexed="64"/>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auto="1"/>
      </bottom>
      <diagonal/>
    </border>
    <border>
      <left/>
      <right/>
      <top style="thin">
        <color auto="1"/>
      </top>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right style="hair">
        <color indexed="64"/>
      </right>
      <top style="thin">
        <color auto="1"/>
      </top>
      <bottom/>
      <diagonal/>
    </border>
    <border>
      <left/>
      <right style="hair">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thin">
        <color auto="1"/>
      </left>
      <right style="double">
        <color indexed="64"/>
      </right>
      <top style="thin">
        <color auto="1"/>
      </top>
      <bottom/>
      <diagonal/>
    </border>
    <border>
      <left/>
      <right style="double">
        <color indexed="64"/>
      </right>
      <top/>
      <bottom/>
      <diagonal/>
    </border>
    <border>
      <left style="thin">
        <color auto="1"/>
      </left>
      <right/>
      <top style="thin">
        <color indexed="64"/>
      </top>
      <bottom style="double">
        <color indexed="64"/>
      </bottom>
      <diagonal/>
    </border>
    <border>
      <left style="thin">
        <color auto="1"/>
      </left>
      <right style="thin">
        <color indexed="64"/>
      </right>
      <top style="thin">
        <color auto="1"/>
      </top>
      <bottom style="double">
        <color indexed="64"/>
      </bottom>
      <diagonal/>
    </border>
    <border>
      <left/>
      <right style="thin">
        <color indexed="64"/>
      </right>
      <top style="thin">
        <color auto="1"/>
      </top>
      <bottom style="double">
        <color indexed="64"/>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double">
        <color indexed="64"/>
      </bottom>
      <diagonal/>
    </border>
    <border>
      <left style="thin">
        <color indexed="64"/>
      </left>
      <right style="double">
        <color indexed="64"/>
      </right>
      <top/>
      <bottom/>
      <diagonal/>
    </border>
    <border>
      <left style="thin">
        <color indexed="64"/>
      </left>
      <right style="double">
        <color indexed="64"/>
      </right>
      <top/>
      <bottom style="thin">
        <color auto="1"/>
      </bottom>
      <diagonal/>
    </border>
    <border>
      <left/>
      <right style="dotted">
        <color indexed="64"/>
      </right>
      <top/>
      <bottom/>
      <diagonal/>
    </border>
    <border>
      <left/>
      <right style="dotted">
        <color indexed="64"/>
      </right>
      <top/>
      <bottom style="thin">
        <color auto="1"/>
      </bottom>
      <diagonal/>
    </border>
    <border>
      <left/>
      <right style="dotted">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hair">
        <color indexed="64"/>
      </top>
      <bottom/>
      <diagonal/>
    </border>
    <border>
      <left style="thin">
        <color indexed="64"/>
      </left>
      <right/>
      <top/>
      <bottom style="hair">
        <color indexed="64"/>
      </bottom>
      <diagonal/>
    </border>
    <border>
      <left style="thin">
        <color auto="1"/>
      </left>
      <right style="thin">
        <color indexed="64"/>
      </right>
      <top/>
      <bottom style="double">
        <color indexed="64"/>
      </bottom>
      <diagonal/>
    </border>
    <border>
      <left style="thin">
        <color auto="1"/>
      </left>
      <right style="thin">
        <color auto="1"/>
      </right>
      <top style="thin">
        <color theme="0"/>
      </top>
      <bottom style="double">
        <color indexed="64"/>
      </bottom>
      <diagonal/>
    </border>
    <border>
      <left/>
      <right style="thin">
        <color auto="1"/>
      </right>
      <top style="thin">
        <color theme="0"/>
      </top>
      <bottom style="double">
        <color indexed="64"/>
      </bottom>
      <diagonal/>
    </border>
    <border>
      <left style="thin">
        <color indexed="64"/>
      </left>
      <right style="thin">
        <color indexed="64"/>
      </right>
      <top style="double">
        <color indexed="64"/>
      </top>
      <bottom/>
      <diagonal/>
    </border>
    <border>
      <left style="double">
        <color indexed="64"/>
      </left>
      <right style="dotted">
        <color indexed="64"/>
      </right>
      <top style="double">
        <color indexed="64"/>
      </top>
      <bottom/>
      <diagonal/>
    </border>
    <border>
      <left style="double">
        <color indexed="64"/>
      </left>
      <right style="dotted">
        <color indexed="64"/>
      </right>
      <top/>
      <bottom/>
      <diagonal/>
    </border>
    <border>
      <left style="thin">
        <color indexed="64"/>
      </left>
      <right style="dotted">
        <color indexed="64"/>
      </right>
      <top style="double">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top/>
      <bottom style="thin">
        <color indexed="64"/>
      </bottom>
      <diagonal/>
    </border>
    <border>
      <left/>
      <right style="thin">
        <color indexed="64"/>
      </right>
      <top/>
      <bottom style="double">
        <color indexed="64"/>
      </bottom>
      <diagonal/>
    </border>
    <border>
      <left style="thin">
        <color auto="1"/>
      </left>
      <right style="double">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tted">
        <color indexed="64"/>
      </left>
      <right style="dotted">
        <color indexed="64"/>
      </right>
      <top style="double">
        <color indexed="64"/>
      </top>
      <bottom/>
      <diagonal/>
    </border>
    <border>
      <left/>
      <right/>
      <top style="thin">
        <color auto="1"/>
      </top>
      <bottom style="double">
        <color indexed="64"/>
      </bottom>
      <diagonal/>
    </border>
    <border>
      <left style="double">
        <color indexed="64"/>
      </left>
      <right/>
      <top/>
      <bottom/>
      <diagonal/>
    </border>
    <border>
      <left/>
      <right style="hair">
        <color indexed="64"/>
      </right>
      <top/>
      <bottom style="thin">
        <color auto="1"/>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style="hair">
        <color indexed="64"/>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diagonal/>
    </border>
    <border>
      <left style="hair">
        <color indexed="64"/>
      </left>
      <right style="thin">
        <color indexed="64"/>
      </right>
      <top/>
      <bottom style="thin">
        <color auto="1"/>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s>
  <cellStyleXfs count="408">
    <xf numFmtId="0" fontId="0" fillId="0" borderId="0">
      <alignment vertical="center"/>
    </xf>
    <xf numFmtId="0" fontId="7" fillId="0" borderId="0"/>
    <xf numFmtId="0" fontId="7" fillId="0" borderId="0"/>
    <xf numFmtId="0" fontId="7" fillId="0" borderId="0"/>
    <xf numFmtId="0" fontId="31" fillId="0" borderId="0"/>
    <xf numFmtId="0" fontId="31" fillId="0" borderId="0"/>
    <xf numFmtId="0" fontId="30" fillId="0" borderId="0" applyNumberFormat="0" applyFill="0" applyBorder="0" applyAlignment="0" applyProtection="0"/>
    <xf numFmtId="0" fontId="7" fillId="0" borderId="0"/>
    <xf numFmtId="0" fontId="7" fillId="0" borderId="0"/>
    <xf numFmtId="0" fontId="74"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32" fillId="2" borderId="0" applyNumberFormat="0" applyBorder="0" applyAlignment="0" applyProtection="0">
      <alignment vertical="center"/>
    </xf>
    <xf numFmtId="0" fontId="14" fillId="2" borderId="0" applyNumberFormat="0" applyBorder="0" applyAlignment="0" applyProtection="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14" fillId="3"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14" fillId="4"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14" fillId="5"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14"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14" fillId="7" borderId="0" applyNumberFormat="0" applyBorder="0" applyAlignment="0" applyProtection="0">
      <alignment vertical="center"/>
    </xf>
    <xf numFmtId="0" fontId="32"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32" fillId="8" borderId="0" applyNumberFormat="0" applyBorder="0" applyAlignment="0" applyProtection="0">
      <alignment vertical="center"/>
    </xf>
    <xf numFmtId="0" fontId="14" fillId="8"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14"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14" fillId="10"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14" fillId="5"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14" fillId="8"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14" fillId="11" borderId="0" applyNumberFormat="0" applyBorder="0" applyAlignment="0" applyProtection="0">
      <alignment vertical="center"/>
    </xf>
    <xf numFmtId="0" fontId="32"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33" fillId="12" borderId="0" applyNumberFormat="0" applyBorder="0" applyAlignment="0" applyProtection="0">
      <alignment vertical="center"/>
    </xf>
    <xf numFmtId="0" fontId="15" fillId="12"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15" fillId="9"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15" fillId="10"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15"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15" fillId="14"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15" fillId="15" borderId="0" applyNumberFormat="0" applyBorder="0" applyAlignment="0" applyProtection="0">
      <alignment vertical="center"/>
    </xf>
    <xf numFmtId="0" fontId="33" fillId="15" borderId="0" applyNumberFormat="0" applyBorder="0" applyAlignment="0" applyProtection="0">
      <alignment vertical="center"/>
    </xf>
    <xf numFmtId="0" fontId="65" fillId="0" borderId="0" applyFont="0" applyFill="0" applyBorder="0" applyAlignment="0" applyProtection="0"/>
    <xf numFmtId="0" fontId="66" fillId="0" borderId="0" applyFont="0" applyFill="0" applyBorder="0" applyAlignment="0" applyProtection="0"/>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53" fillId="0" borderId="0" applyFont="0" applyFill="0" applyBorder="0" applyAlignment="0" applyProtection="0"/>
    <xf numFmtId="0" fontId="53" fillId="0" borderId="0" applyFont="0" applyFill="0" applyBorder="0" applyAlignment="0" applyProtection="0"/>
    <xf numFmtId="0" fontId="65" fillId="0" borderId="0" applyFont="0" applyFill="0" applyBorder="0" applyAlignment="0" applyProtection="0"/>
    <xf numFmtId="0" fontId="65" fillId="0" borderId="0" applyFont="0" applyFill="0" applyBorder="0" applyAlignment="0" applyProtection="0"/>
    <xf numFmtId="0" fontId="54" fillId="0" borderId="0"/>
    <xf numFmtId="0" fontId="53" fillId="0" borderId="0" applyFont="0" applyFill="0" applyBorder="0" applyAlignment="0" applyProtection="0"/>
    <xf numFmtId="0" fontId="53" fillId="0" borderId="0" applyFont="0" applyFill="0" applyBorder="0" applyAlignment="0" applyProtection="0"/>
    <xf numFmtId="0" fontId="18" fillId="3" borderId="0" applyNumberFormat="0" applyBorder="0" applyAlignment="0" applyProtection="0">
      <alignment vertical="center"/>
    </xf>
    <xf numFmtId="0" fontId="67" fillId="0" borderId="0"/>
    <xf numFmtId="0" fontId="55" fillId="0" borderId="0"/>
    <xf numFmtId="0" fontId="17" fillId="20" borderId="1" applyNumberFormat="0" applyAlignment="0" applyProtection="0">
      <alignment vertical="center"/>
    </xf>
    <xf numFmtId="0" fontId="68" fillId="0" borderId="0"/>
    <xf numFmtId="0" fontId="21" fillId="21" borderId="2" applyNumberFormat="0" applyAlignment="0" applyProtection="0">
      <alignment vertical="center"/>
    </xf>
    <xf numFmtId="177" fontId="30" fillId="0" borderId="0" applyFont="0" applyFill="0" applyBorder="0" applyAlignment="0" applyProtection="0"/>
    <xf numFmtId="0" fontId="1" fillId="0" borderId="0"/>
    <xf numFmtId="180" fontId="30" fillId="0" borderId="0" applyFont="0" applyFill="0" applyBorder="0" applyAlignment="0" applyProtection="0"/>
    <xf numFmtId="3" fontId="30" fillId="0" borderId="0" applyFont="0" applyFill="0" applyBorder="0" applyAlignment="0" applyProtection="0"/>
    <xf numFmtId="0" fontId="63" fillId="0" borderId="0" applyFont="0" applyFill="0" applyBorder="0" applyAlignment="0" applyProtection="0"/>
    <xf numFmtId="181" fontId="30" fillId="0" borderId="0" applyFont="0" applyFill="0" applyBorder="0" applyAlignment="0" applyProtection="0"/>
    <xf numFmtId="182" fontId="30" fillId="0" borderId="0" applyFont="0" applyFill="0" applyBorder="0" applyAlignment="0" applyProtection="0"/>
    <xf numFmtId="192" fontId="1" fillId="0" borderId="0" applyFont="0" applyFill="0" applyBorder="0" applyAlignment="0" applyProtection="0"/>
    <xf numFmtId="0" fontId="56" fillId="0" borderId="0"/>
    <xf numFmtId="0" fontId="30" fillId="0" borderId="0" applyFont="0" applyFill="0" applyBorder="0" applyAlignment="0" applyProtection="0"/>
    <xf numFmtId="0" fontId="56" fillId="0" borderId="0"/>
    <xf numFmtId="193" fontId="7" fillId="0" borderId="0" applyFont="0" applyFill="0" applyBorder="0" applyAlignment="0" applyProtection="0"/>
    <xf numFmtId="0" fontId="20" fillId="0" borderId="0" applyNumberFormat="0" applyFill="0" applyBorder="0" applyAlignment="0" applyProtection="0">
      <alignment vertical="center"/>
    </xf>
    <xf numFmtId="2" fontId="30" fillId="0" borderId="0" applyFont="0" applyFill="0" applyBorder="0" applyAlignment="0" applyProtection="0"/>
    <xf numFmtId="0" fontId="28" fillId="4" borderId="0" applyNumberFormat="0" applyBorder="0" applyAlignment="0" applyProtection="0">
      <alignment vertical="center"/>
    </xf>
    <xf numFmtId="38" fontId="57" fillId="22" borderId="0" applyNumberFormat="0" applyBorder="0" applyAlignment="0" applyProtection="0"/>
    <xf numFmtId="38" fontId="57" fillId="23" borderId="0" applyNumberFormat="0" applyBorder="0" applyAlignment="0" applyProtection="0"/>
    <xf numFmtId="0" fontId="69" fillId="0" borderId="0">
      <alignment horizontal="left"/>
    </xf>
    <xf numFmtId="0" fontId="58" fillId="0" borderId="3" applyNumberFormat="0" applyAlignment="0" applyProtection="0">
      <alignment horizontal="left" vertical="center"/>
    </xf>
    <xf numFmtId="0" fontId="58" fillId="0" borderId="4">
      <alignment horizontal="left" vertical="center"/>
    </xf>
    <xf numFmtId="0" fontId="25" fillId="0" borderId="5" applyNumberFormat="0" applyFill="0" applyAlignment="0" applyProtection="0">
      <alignment vertical="center"/>
    </xf>
    <xf numFmtId="0" fontId="73" fillId="0" borderId="0" applyNumberFormat="0" applyFill="0" applyBorder="0" applyAlignment="0" applyProtection="0"/>
    <xf numFmtId="0" fontId="26" fillId="0" borderId="6" applyNumberFormat="0" applyFill="0" applyAlignment="0" applyProtection="0">
      <alignment vertical="center"/>
    </xf>
    <xf numFmtId="0" fontId="58" fillId="0" borderId="0" applyNumberFormat="0" applyFill="0" applyBorder="0" applyAlignment="0" applyProtection="0"/>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59" fillId="0" borderId="0" applyNumberFormat="0" applyFill="0" applyBorder="0" applyAlignment="0" applyProtection="0">
      <alignment vertical="top"/>
      <protection locked="0"/>
    </xf>
    <xf numFmtId="0" fontId="24" fillId="7" borderId="1" applyNumberFormat="0" applyAlignment="0" applyProtection="0">
      <alignment vertical="center"/>
    </xf>
    <xf numFmtId="10" fontId="57" fillId="24" borderId="8" applyNumberFormat="0" applyBorder="0" applyAlignment="0" applyProtection="0"/>
    <xf numFmtId="10" fontId="57" fillId="23" borderId="8" applyNumberFormat="0" applyBorder="0" applyAlignment="0" applyProtection="0"/>
    <xf numFmtId="0" fontId="22" fillId="0" borderId="9" applyNumberFormat="0" applyFill="0" applyAlignment="0" applyProtection="0">
      <alignment vertical="center"/>
    </xf>
    <xf numFmtId="177" fontId="30" fillId="0" borderId="0" applyFont="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0" fontId="70" fillId="0" borderId="1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19" fillId="25" borderId="0" applyNumberFormat="0" applyBorder="0" applyAlignment="0" applyProtection="0">
      <alignment vertical="center"/>
    </xf>
    <xf numFmtId="183" fontId="7" fillId="0" borderId="0"/>
    <xf numFmtId="0" fontId="7" fillId="0" borderId="0"/>
    <xf numFmtId="0" fontId="30" fillId="0" borderId="0"/>
    <xf numFmtId="0" fontId="1" fillId="26" borderId="11" applyNumberFormat="0" applyFont="0" applyAlignment="0" applyProtection="0">
      <alignment vertical="center"/>
    </xf>
    <xf numFmtId="0" fontId="29" fillId="20" borderId="12" applyNumberFormat="0" applyAlignment="0" applyProtection="0">
      <alignment vertical="center"/>
    </xf>
    <xf numFmtId="10" fontId="30" fillId="0" borderId="0" applyFont="0" applyFill="0" applyBorder="0" applyAlignment="0" applyProtection="0"/>
    <xf numFmtId="0" fontId="70" fillId="0" borderId="0"/>
    <xf numFmtId="0" fontId="12" fillId="0" borderId="0" applyNumberFormat="0" applyFill="0" applyBorder="0" applyAlignment="0" applyProtection="0">
      <alignment vertical="center"/>
    </xf>
    <xf numFmtId="0" fontId="23" fillId="0" borderId="13" applyNumberFormat="0" applyFill="0" applyAlignment="0" applyProtection="0">
      <alignment vertical="center"/>
    </xf>
    <xf numFmtId="0" fontId="30" fillId="0" borderId="14" applyNumberFormat="0" applyFont="0" applyFill="0" applyAlignment="0" applyProtection="0"/>
    <xf numFmtId="0" fontId="71" fillId="0" borderId="15">
      <alignment horizontal="left"/>
    </xf>
    <xf numFmtId="0" fontId="16" fillId="0" borderId="0" applyNumberFormat="0" applyFill="0" applyBorder="0" applyAlignment="0" applyProtection="0">
      <alignment vertical="center"/>
    </xf>
    <xf numFmtId="0" fontId="33" fillId="16" borderId="0" applyNumberFormat="0" applyBorder="0" applyAlignment="0" applyProtection="0">
      <alignment vertical="center"/>
    </xf>
    <xf numFmtId="0" fontId="15" fillId="16"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15"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15" fillId="18"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15"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15" fillId="14"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15" fillId="19"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17" fillId="20" borderId="1" applyNumberFormat="0" applyAlignment="0" applyProtection="0">
      <alignment vertical="center"/>
    </xf>
    <xf numFmtId="0" fontId="35" fillId="20" borderId="1" applyNumberFormat="0" applyAlignment="0" applyProtection="0">
      <alignment vertical="center"/>
    </xf>
    <xf numFmtId="186" fontId="7" fillId="0" borderId="0">
      <protection locked="0"/>
    </xf>
    <xf numFmtId="0" fontId="60" fillId="0" borderId="0">
      <protection locked="0"/>
    </xf>
    <xf numFmtId="0" fontId="60" fillId="0" borderId="0">
      <protection locked="0"/>
    </xf>
    <xf numFmtId="0" fontId="36" fillId="3" borderId="0" applyNumberFormat="0" applyBorder="0" applyAlignment="0" applyProtection="0">
      <alignment vertical="center"/>
    </xf>
    <xf numFmtId="0" fontId="18" fillId="3" borderId="0" applyNumberFormat="0" applyBorder="0" applyAlignment="0" applyProtection="0">
      <alignment vertical="center"/>
    </xf>
    <xf numFmtId="0" fontId="36" fillId="3" borderId="0" applyNumberFormat="0" applyBorder="0" applyAlignment="0" applyProtection="0">
      <alignment vertical="center"/>
    </xf>
    <xf numFmtId="0" fontId="61" fillId="0" borderId="0">
      <protection locked="0"/>
    </xf>
    <xf numFmtId="0" fontId="61" fillId="0" borderId="0">
      <protection locked="0"/>
    </xf>
    <xf numFmtId="0" fontId="13" fillId="0" borderId="0" applyNumberFormat="0" applyFill="0" applyBorder="0" applyAlignment="0" applyProtection="0">
      <alignment vertical="top"/>
      <protection locked="0"/>
    </xf>
    <xf numFmtId="40" fontId="37" fillId="0" borderId="0" applyFont="0" applyFill="0" applyBorder="0" applyAlignment="0" applyProtection="0"/>
    <xf numFmtId="38" fontId="37" fillId="0" borderId="0" applyFont="0" applyFill="0" applyBorder="0" applyAlignment="0" applyProtection="0"/>
    <xf numFmtId="0" fontId="1" fillId="26" borderId="11" applyNumberFormat="0" applyFont="0" applyAlignment="0" applyProtection="0">
      <alignment vertical="center"/>
    </xf>
    <xf numFmtId="0" fontId="14" fillId="26" borderId="11" applyNumberFormat="0" applyFont="0" applyAlignment="0" applyProtection="0">
      <alignment vertical="center"/>
    </xf>
    <xf numFmtId="0" fontId="1" fillId="26" borderId="11" applyNumberFormat="0" applyFont="0" applyAlignment="0" applyProtection="0">
      <alignment vertical="center"/>
    </xf>
    <xf numFmtId="0" fontId="7" fillId="26" borderId="11" applyNumberFormat="0" applyFont="0" applyAlignment="0" applyProtection="0">
      <alignment vertical="center"/>
    </xf>
    <xf numFmtId="0" fontId="37" fillId="0" borderId="0" applyFont="0" applyFill="0" applyBorder="0" applyAlignment="0" applyProtection="0"/>
    <xf numFmtId="0" fontId="37" fillId="0" borderId="0" applyFont="0" applyFill="0" applyBorder="0" applyAlignment="0" applyProtection="0"/>
    <xf numFmtId="0" fontId="62" fillId="0" borderId="0">
      <alignment vertical="center"/>
    </xf>
    <xf numFmtId="9" fontId="1" fillId="0" borderId="0" applyFont="0" applyFill="0" applyBorder="0" applyAlignment="0" applyProtection="0"/>
    <xf numFmtId="0" fontId="38" fillId="25" borderId="0" applyNumberFormat="0" applyBorder="0" applyAlignment="0" applyProtection="0">
      <alignment vertical="center"/>
    </xf>
    <xf numFmtId="0" fontId="19" fillId="25" borderId="0" applyNumberFormat="0" applyBorder="0" applyAlignment="0" applyProtection="0">
      <alignment vertical="center"/>
    </xf>
    <xf numFmtId="0" fontId="38" fillId="25" borderId="0" applyNumberFormat="0" applyBorder="0" applyAlignment="0" applyProtection="0">
      <alignment vertical="center"/>
    </xf>
    <xf numFmtId="0" fontId="11" fillId="0" borderId="0">
      <alignment horizontal="center" vertical="center"/>
    </xf>
    <xf numFmtId="0" fontId="39" fillId="0" borderId="0">
      <alignment horizontal="center" vertical="center"/>
    </xf>
    <xf numFmtId="0" fontId="40" fillId="0" borderId="0"/>
    <xf numFmtId="0" fontId="4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21" borderId="2" applyNumberFormat="0" applyAlignment="0" applyProtection="0">
      <alignment vertical="center"/>
    </xf>
    <xf numFmtId="0" fontId="21" fillId="21" borderId="2" applyNumberFormat="0" applyAlignment="0" applyProtection="0">
      <alignment vertical="center"/>
    </xf>
    <xf numFmtId="0" fontId="42" fillId="21" borderId="2" applyNumberFormat="0" applyAlignment="0" applyProtection="0">
      <alignment vertical="center"/>
    </xf>
    <xf numFmtId="187" fontId="30" fillId="0" borderId="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43" fillId="0" borderId="0" applyFont="0" applyFill="0" applyBorder="0" applyAlignment="0" applyProtection="0">
      <alignment vertical="center"/>
    </xf>
    <xf numFmtId="41" fontId="43" fillId="0" borderId="0" applyFont="0" applyFill="0" applyBorder="0" applyAlignment="0" applyProtection="0">
      <alignment vertical="center"/>
    </xf>
    <xf numFmtId="0" fontId="7" fillId="0" borderId="0" applyFont="0" applyFill="0" applyBorder="0" applyAlignment="0" applyProtection="0"/>
    <xf numFmtId="41" fontId="1" fillId="0" borderId="0" applyFont="0" applyFill="0" applyBorder="0" applyAlignment="0" applyProtection="0"/>
    <xf numFmtId="41" fontId="76" fillId="0" borderId="0" applyFont="0" applyFill="0" applyBorder="0" applyAlignment="0" applyProtection="0">
      <alignment vertical="center"/>
    </xf>
    <xf numFmtId="41" fontId="14"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4" fillId="0" borderId="0" applyFont="0" applyFill="0" applyBorder="0" applyAlignment="0" applyProtection="0">
      <alignment vertical="center"/>
    </xf>
    <xf numFmtId="41" fontId="14"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30" fillId="0" borderId="0"/>
    <xf numFmtId="0" fontId="63" fillId="0" borderId="0" applyFont="0" applyFill="0" applyBorder="0" applyAlignment="0" applyProtection="0"/>
    <xf numFmtId="0" fontId="44" fillId="0" borderId="9" applyNumberFormat="0" applyFill="0" applyAlignment="0" applyProtection="0">
      <alignment vertical="center"/>
    </xf>
    <xf numFmtId="0" fontId="22" fillId="0" borderId="9" applyNumberFormat="0" applyFill="0" applyAlignment="0" applyProtection="0">
      <alignment vertical="center"/>
    </xf>
    <xf numFmtId="0" fontId="44" fillId="0" borderId="9" applyNumberFormat="0" applyFill="0" applyAlignment="0" applyProtection="0">
      <alignment vertical="center"/>
    </xf>
    <xf numFmtId="0" fontId="45" fillId="0" borderId="13" applyNumberFormat="0" applyFill="0" applyAlignment="0" applyProtection="0">
      <alignment vertical="center"/>
    </xf>
    <xf numFmtId="0" fontId="23" fillId="0" borderId="13" applyNumberFormat="0" applyFill="0" applyAlignment="0" applyProtection="0">
      <alignment vertical="center"/>
    </xf>
    <xf numFmtId="0" fontId="45" fillId="0" borderId="13" applyNumberFormat="0" applyFill="0" applyAlignment="0" applyProtection="0">
      <alignment vertical="center"/>
    </xf>
    <xf numFmtId="0" fontId="46" fillId="7" borderId="1" applyNumberFormat="0" applyAlignment="0" applyProtection="0">
      <alignment vertical="center"/>
    </xf>
    <xf numFmtId="0" fontId="24" fillId="7" borderId="1" applyNumberFormat="0" applyAlignment="0" applyProtection="0">
      <alignment vertical="center"/>
    </xf>
    <xf numFmtId="0" fontId="46" fillId="7" borderId="1" applyNumberFormat="0" applyAlignment="0" applyProtection="0">
      <alignment vertical="center"/>
    </xf>
    <xf numFmtId="4" fontId="61" fillId="0" borderId="0">
      <protection locked="0"/>
    </xf>
    <xf numFmtId="188" fontId="7" fillId="0" borderId="0">
      <protection locked="0"/>
    </xf>
    <xf numFmtId="0" fontId="64" fillId="0" borderId="0">
      <alignment vertical="center"/>
    </xf>
    <xf numFmtId="0" fontId="48" fillId="0" borderId="5" applyNumberFormat="0" applyFill="0" applyAlignment="0" applyProtection="0">
      <alignment vertical="center"/>
    </xf>
    <xf numFmtId="0" fontId="25" fillId="0" borderId="5" applyNumberFormat="0" applyFill="0" applyAlignment="0" applyProtection="0">
      <alignment vertical="center"/>
    </xf>
    <xf numFmtId="0" fontId="48" fillId="0" borderId="5" applyNumberFormat="0" applyFill="0" applyAlignment="0" applyProtection="0">
      <alignment vertical="center"/>
    </xf>
    <xf numFmtId="0" fontId="49" fillId="0" borderId="6" applyNumberFormat="0" applyFill="0" applyAlignment="0" applyProtection="0">
      <alignment vertical="center"/>
    </xf>
    <xf numFmtId="0" fontId="26" fillId="0" borderId="6" applyNumberFormat="0" applyFill="0" applyAlignment="0" applyProtection="0">
      <alignment vertical="center"/>
    </xf>
    <xf numFmtId="0" fontId="49" fillId="0" borderId="6" applyNumberFormat="0" applyFill="0" applyAlignment="0" applyProtection="0">
      <alignment vertical="center"/>
    </xf>
    <xf numFmtId="0" fontId="50" fillId="0" borderId="7" applyNumberFormat="0" applyFill="0" applyAlignment="0" applyProtection="0">
      <alignment vertical="center"/>
    </xf>
    <xf numFmtId="0" fontId="27" fillId="0" borderId="7" applyNumberFormat="0" applyFill="0" applyAlignment="0" applyProtection="0">
      <alignment vertical="center"/>
    </xf>
    <xf numFmtId="0" fontId="50" fillId="0" borderId="7" applyNumberFormat="0" applyFill="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51" fillId="4" borderId="0" applyNumberFormat="0" applyBorder="0" applyAlignment="0" applyProtection="0">
      <alignment vertical="center"/>
    </xf>
    <xf numFmtId="0" fontId="28" fillId="4" borderId="0" applyNumberFormat="0" applyBorder="0" applyAlignment="0" applyProtection="0">
      <alignment vertical="center"/>
    </xf>
    <xf numFmtId="0" fontId="51" fillId="4" borderId="0" applyNumberFormat="0" applyBorder="0" applyAlignment="0" applyProtection="0">
      <alignment vertical="center"/>
    </xf>
    <xf numFmtId="0" fontId="52" fillId="20" borderId="12" applyNumberFormat="0" applyAlignment="0" applyProtection="0">
      <alignment vertical="center"/>
    </xf>
    <xf numFmtId="0" fontId="29" fillId="20" borderId="12" applyNumberFormat="0" applyAlignment="0" applyProtection="0">
      <alignment vertical="center"/>
    </xf>
    <xf numFmtId="0" fontId="52" fillId="20" borderId="12" applyNumberFormat="0" applyAlignment="0" applyProtection="0">
      <alignment vertical="center"/>
    </xf>
    <xf numFmtId="41" fontId="1" fillId="0" borderId="0" applyFont="0" applyFill="0" applyBorder="0" applyAlignment="0" applyProtection="0"/>
    <xf numFmtId="41" fontId="1"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177" fontId="7" fillId="0" borderId="0" applyFont="0" applyFill="0" applyBorder="0" applyAlignment="0" applyProtection="0"/>
    <xf numFmtId="0" fontId="7" fillId="0" borderId="0" applyFont="0" applyFill="0" applyBorder="0" applyAlignment="0" applyProtection="0"/>
    <xf numFmtId="0" fontId="47" fillId="0" borderId="0"/>
    <xf numFmtId="0" fontId="72" fillId="0" borderId="0">
      <alignment vertical="center"/>
    </xf>
    <xf numFmtId="42" fontId="1" fillId="0" borderId="0" applyFont="0" applyFill="0" applyBorder="0" applyAlignment="0" applyProtection="0"/>
    <xf numFmtId="42" fontId="1" fillId="0" borderId="0" applyFont="0" applyFill="0" applyBorder="0" applyAlignment="0" applyProtection="0"/>
    <xf numFmtId="189" fontId="7" fillId="0" borderId="0">
      <protection locked="0"/>
    </xf>
    <xf numFmtId="0" fontId="1" fillId="0" borderId="0">
      <alignment vertical="center"/>
    </xf>
    <xf numFmtId="0" fontId="14" fillId="0" borderId="0">
      <alignment vertical="center"/>
    </xf>
    <xf numFmtId="0" fontId="30" fillId="0" borderId="0"/>
    <xf numFmtId="0" fontId="30" fillId="0" borderId="0"/>
    <xf numFmtId="0" fontId="30" fillId="0" borderId="0"/>
    <xf numFmtId="0" fontId="30" fillId="0" borderId="0"/>
    <xf numFmtId="0" fontId="80" fillId="0" borderId="0">
      <alignment vertical="center"/>
    </xf>
    <xf numFmtId="0" fontId="1" fillId="0" borderId="0">
      <alignment vertical="center"/>
    </xf>
    <xf numFmtId="0" fontId="14" fillId="0" borderId="0">
      <alignment vertical="center"/>
    </xf>
    <xf numFmtId="0" fontId="80" fillId="0" borderId="0">
      <alignment vertical="center"/>
    </xf>
    <xf numFmtId="0" fontId="80" fillId="0" borderId="0">
      <alignment vertical="center"/>
    </xf>
    <xf numFmtId="0" fontId="1" fillId="0" borderId="0">
      <alignment vertical="center"/>
    </xf>
    <xf numFmtId="0" fontId="14" fillId="0" borderId="0">
      <alignment vertical="center"/>
    </xf>
    <xf numFmtId="0" fontId="14" fillId="0" borderId="0">
      <alignment vertical="center"/>
    </xf>
    <xf numFmtId="0" fontId="1" fillId="0" borderId="0">
      <alignment vertical="center"/>
    </xf>
    <xf numFmtId="0" fontId="1" fillId="0" borderId="0">
      <alignment vertical="center"/>
    </xf>
    <xf numFmtId="0" fontId="30" fillId="0" borderId="0"/>
    <xf numFmtId="0" fontId="30" fillId="0" borderId="0"/>
    <xf numFmtId="0" fontId="1"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80" fillId="0" borderId="0">
      <alignment vertical="center"/>
    </xf>
    <xf numFmtId="0" fontId="30" fillId="0" borderId="0"/>
    <xf numFmtId="0" fontId="30" fillId="0" borderId="0"/>
    <xf numFmtId="0" fontId="30" fillId="0" borderId="0"/>
    <xf numFmtId="0" fontId="30" fillId="0" borderId="0"/>
    <xf numFmtId="0" fontId="1" fillId="0" borderId="0">
      <alignment vertical="center"/>
    </xf>
    <xf numFmtId="0" fontId="1" fillId="0" borderId="0">
      <alignment vertical="center"/>
    </xf>
    <xf numFmtId="0" fontId="43" fillId="0" borderId="0"/>
    <xf numFmtId="0" fontId="1" fillId="0" borderId="0">
      <alignment vertical="center"/>
    </xf>
    <xf numFmtId="0" fontId="7" fillId="0" borderId="0"/>
    <xf numFmtId="0" fontId="14"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14" fillId="0" borderId="0">
      <alignment vertical="center"/>
    </xf>
    <xf numFmtId="0" fontId="1" fillId="0" borderId="0">
      <alignment vertical="center"/>
    </xf>
    <xf numFmtId="0" fontId="1" fillId="0" borderId="0">
      <alignment vertical="center"/>
    </xf>
    <xf numFmtId="0" fontId="80" fillId="0" borderId="0">
      <alignment vertical="center"/>
    </xf>
    <xf numFmtId="0" fontId="1" fillId="0" borderId="0">
      <alignment vertical="center"/>
    </xf>
    <xf numFmtId="0" fontId="1" fillId="0" borderId="0">
      <alignment vertical="center"/>
    </xf>
    <xf numFmtId="0" fontId="1"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30" fillId="0" borderId="0"/>
    <xf numFmtId="0" fontId="1" fillId="0" borderId="0"/>
    <xf numFmtId="0" fontId="1" fillId="0" borderId="0">
      <alignment vertical="center"/>
    </xf>
    <xf numFmtId="0" fontId="80" fillId="0" borderId="0">
      <alignment vertical="center"/>
    </xf>
    <xf numFmtId="0" fontId="80" fillId="0" borderId="0">
      <alignment vertical="center"/>
    </xf>
    <xf numFmtId="0" fontId="80" fillId="0" borderId="0">
      <alignment vertical="center"/>
    </xf>
    <xf numFmtId="0" fontId="3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xf numFmtId="0" fontId="80"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 fillId="0" borderId="0">
      <alignment vertical="center"/>
    </xf>
    <xf numFmtId="0" fontId="80" fillId="0" borderId="0">
      <alignment vertical="center"/>
    </xf>
    <xf numFmtId="0" fontId="1" fillId="0" borderId="0">
      <alignment vertical="center"/>
    </xf>
    <xf numFmtId="0" fontId="80" fillId="0" borderId="0">
      <alignment vertical="center"/>
    </xf>
    <xf numFmtId="0" fontId="30" fillId="0" borderId="0"/>
    <xf numFmtId="0" fontId="30" fillId="0" borderId="0"/>
    <xf numFmtId="0" fontId="30" fillId="0" borderId="0"/>
    <xf numFmtId="0" fontId="1"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75" fillId="0" borderId="0" applyNumberFormat="0" applyFill="0" applyBorder="0" applyAlignment="0" applyProtection="0">
      <alignment vertical="top"/>
      <protection locked="0"/>
    </xf>
    <xf numFmtId="0" fontId="61" fillId="0" borderId="14">
      <protection locked="0"/>
    </xf>
    <xf numFmtId="190" fontId="7" fillId="0" borderId="0">
      <protection locked="0"/>
    </xf>
    <xf numFmtId="191" fontId="7" fillId="0" borderId="0">
      <protection locked="0"/>
    </xf>
    <xf numFmtId="0" fontId="1" fillId="0" borderId="0">
      <alignment vertical="center"/>
    </xf>
    <xf numFmtId="41" fontId="1" fillId="0" borderId="0" applyFont="0" applyFill="0" applyBorder="0" applyAlignment="0" applyProtection="0">
      <alignment vertical="center"/>
    </xf>
    <xf numFmtId="0" fontId="98" fillId="0" borderId="0">
      <alignment vertical="center"/>
    </xf>
  </cellStyleXfs>
  <cellXfs count="544">
    <xf numFmtId="0" fontId="0" fillId="0" borderId="0" xfId="0">
      <alignment vertical="center"/>
    </xf>
    <xf numFmtId="0" fontId="9" fillId="0" borderId="0" xfId="0" applyFont="1" applyFill="1">
      <alignment vertical="center"/>
    </xf>
    <xf numFmtId="0" fontId="5" fillId="0" borderId="0" xfId="0" applyFont="1" applyFill="1">
      <alignment vertical="center"/>
    </xf>
    <xf numFmtId="0" fontId="1" fillId="0" borderId="0" xfId="0" applyFont="1" applyFill="1">
      <alignment vertical="center"/>
    </xf>
    <xf numFmtId="0" fontId="77" fillId="0" borderId="0" xfId="0" applyFont="1" applyFill="1">
      <alignment vertical="center"/>
    </xf>
    <xf numFmtId="0" fontId="77" fillId="0" borderId="0" xfId="0" applyFont="1" applyFill="1" applyAlignment="1">
      <alignment vertical="center"/>
    </xf>
    <xf numFmtId="0" fontId="6" fillId="0" borderId="0" xfId="0" applyFont="1" applyFill="1" applyBorder="1">
      <alignment vertical="center"/>
    </xf>
    <xf numFmtId="0" fontId="77" fillId="0" borderId="0" xfId="0" applyFont="1" applyFill="1" applyBorder="1">
      <alignment vertical="center"/>
    </xf>
    <xf numFmtId="0" fontId="4" fillId="0" borderId="0" xfId="0" applyFont="1" applyFill="1" applyBorder="1">
      <alignment vertical="center"/>
    </xf>
    <xf numFmtId="0" fontId="0" fillId="0" borderId="0" xfId="0" applyAlignment="1"/>
    <xf numFmtId="0" fontId="9" fillId="0" borderId="0" xfId="0" applyFont="1" applyFill="1" applyBorder="1">
      <alignment vertical="center"/>
    </xf>
    <xf numFmtId="0" fontId="79" fillId="0" borderId="0" xfId="0" applyFont="1" applyFill="1">
      <alignment vertical="center"/>
    </xf>
    <xf numFmtId="0" fontId="8" fillId="0" borderId="0" xfId="0" applyFont="1" applyFill="1" applyAlignment="1">
      <alignment vertical="top"/>
    </xf>
    <xf numFmtId="0" fontId="9" fillId="0" borderId="0" xfId="0" applyFont="1" applyFill="1" applyAlignment="1">
      <alignment vertical="top"/>
    </xf>
    <xf numFmtId="0" fontId="77" fillId="0" borderId="0" xfId="0" applyFont="1" applyFill="1" applyAlignment="1">
      <alignment vertical="top"/>
    </xf>
    <xf numFmtId="0" fontId="77" fillId="0" borderId="0" xfId="0" applyFont="1" applyFill="1" applyBorder="1" applyAlignment="1">
      <alignment vertical="top"/>
    </xf>
    <xf numFmtId="0" fontId="11" fillId="0" borderId="0" xfId="0" applyFont="1" applyFill="1">
      <alignment vertical="center"/>
    </xf>
    <xf numFmtId="0" fontId="0" fillId="0" borderId="0" xfId="0" applyFont="1" applyFill="1" applyAlignment="1">
      <alignment vertical="top"/>
    </xf>
    <xf numFmtId="0" fontId="81" fillId="0" borderId="0" xfId="0" applyFont="1" applyFill="1" applyAlignment="1">
      <alignment vertical="center"/>
    </xf>
    <xf numFmtId="0" fontId="81" fillId="0" borderId="0" xfId="0" applyFont="1" applyFill="1">
      <alignment vertical="center"/>
    </xf>
    <xf numFmtId="0" fontId="0" fillId="0" borderId="0" xfId="0" applyAlignment="1">
      <alignment vertical="top"/>
    </xf>
    <xf numFmtId="0" fontId="0" fillId="0" borderId="0" xfId="0" applyFill="1">
      <alignment vertical="center"/>
    </xf>
    <xf numFmtId="0" fontId="6" fillId="0" borderId="0" xfId="0" applyFont="1" applyFill="1">
      <alignment vertical="center"/>
    </xf>
    <xf numFmtId="0" fontId="6" fillId="0" borderId="0" xfId="0" applyFont="1" applyFill="1" applyAlignment="1"/>
    <xf numFmtId="0" fontId="6" fillId="0" borderId="0" xfId="0" applyFont="1" applyFill="1" applyAlignment="1">
      <alignment vertical="center"/>
    </xf>
    <xf numFmtId="0" fontId="6" fillId="0" borderId="0" xfId="0" applyFont="1" applyAlignment="1"/>
    <xf numFmtId="0" fontId="8" fillId="0" borderId="0" xfId="0" applyFont="1" applyFill="1" applyBorder="1" applyAlignment="1">
      <alignment vertical="top"/>
    </xf>
    <xf numFmtId="0" fontId="9" fillId="0" borderId="0" xfId="0" applyFont="1" applyFill="1" applyBorder="1" applyAlignment="1">
      <alignment vertical="center"/>
    </xf>
    <xf numFmtId="178" fontId="9" fillId="0" borderId="0" xfId="294" applyNumberFormat="1" applyFont="1" applyFill="1" applyBorder="1" applyAlignment="1">
      <alignment vertical="center"/>
    </xf>
    <xf numFmtId="0" fontId="79" fillId="0" borderId="0" xfId="0" applyFont="1" applyFill="1" applyBorder="1" applyAlignment="1">
      <alignment vertical="center" wrapText="1"/>
    </xf>
    <xf numFmtId="0" fontId="79" fillId="0" borderId="0" xfId="0" applyFont="1" applyFill="1" applyBorder="1" applyAlignment="1">
      <alignment wrapText="1"/>
    </xf>
    <xf numFmtId="0" fontId="79" fillId="0" borderId="0" xfId="0" applyFont="1" applyFill="1" applyBorder="1" applyAlignment="1">
      <alignment vertical="center"/>
    </xf>
    <xf numFmtId="38" fontId="78" fillId="0" borderId="0" xfId="294" applyNumberFormat="1" applyFont="1" applyFill="1" applyBorder="1" applyAlignment="1">
      <alignment vertical="center" wrapText="1"/>
    </xf>
    <xf numFmtId="0" fontId="5" fillId="0" borderId="0" xfId="0" applyFont="1" applyFill="1" applyBorder="1" applyAlignment="1">
      <alignment vertical="center"/>
    </xf>
    <xf numFmtId="0" fontId="5" fillId="0" borderId="20" xfId="0" applyFont="1" applyFill="1" applyBorder="1" applyAlignment="1">
      <alignment horizontal="left" vertical="center"/>
    </xf>
    <xf numFmtId="0" fontId="5" fillId="0" borderId="20" xfId="0" applyFont="1" applyFill="1" applyBorder="1" applyAlignment="1">
      <alignment horizontal="right" vertical="center"/>
    </xf>
    <xf numFmtId="0" fontId="5" fillId="0" borderId="0" xfId="0" applyFont="1" applyFill="1" applyBorder="1" applyAlignment="1">
      <alignment horizontal="left" vertical="center"/>
    </xf>
    <xf numFmtId="0" fontId="5" fillId="0" borderId="0" xfId="0" applyFont="1" applyFill="1" applyBorder="1" applyAlignment="1">
      <alignment horizontal="right" vertical="center"/>
    </xf>
    <xf numFmtId="0" fontId="9" fillId="0" borderId="0" xfId="0" applyFont="1" applyFill="1" applyBorder="1" applyAlignment="1">
      <alignment vertical="center"/>
    </xf>
    <xf numFmtId="0" fontId="5" fillId="0" borderId="20" xfId="0" applyFont="1" applyFill="1" applyBorder="1" applyAlignment="1">
      <alignment vertical="center"/>
    </xf>
    <xf numFmtId="0" fontId="6" fillId="0" borderId="27" xfId="0" applyFont="1" applyFill="1" applyBorder="1">
      <alignment vertical="center"/>
    </xf>
    <xf numFmtId="0" fontId="5" fillId="0" borderId="20" xfId="301" applyNumberFormat="1" applyFont="1" applyFill="1" applyBorder="1" applyAlignment="1">
      <alignment vertical="center"/>
    </xf>
    <xf numFmtId="0" fontId="5" fillId="0" borderId="0" xfId="0" applyFont="1" applyFill="1" applyBorder="1" applyAlignment="1">
      <alignment horizontal="left" vertical="center" wrapText="1"/>
    </xf>
    <xf numFmtId="0" fontId="5" fillId="0" borderId="0" xfId="0" applyFont="1" applyFill="1" applyBorder="1" applyAlignment="1">
      <alignment horizontal="right" vertical="center" wrapText="1"/>
    </xf>
    <xf numFmtId="0" fontId="5" fillId="0" borderId="27" xfId="0" applyFont="1" applyFill="1" applyBorder="1" applyAlignment="1">
      <alignment vertical="center"/>
    </xf>
    <xf numFmtId="0" fontId="9" fillId="0" borderId="20" xfId="0" applyFont="1" applyFill="1" applyBorder="1" applyAlignment="1">
      <alignment vertical="center" wrapText="1"/>
    </xf>
    <xf numFmtId="0" fontId="9" fillId="0" borderId="0" xfId="0" applyFont="1" applyFill="1" applyBorder="1" applyAlignment="1">
      <alignment horizontal="center" vertical="center" wrapText="1"/>
    </xf>
    <xf numFmtId="0" fontId="9" fillId="0" borderId="0" xfId="0" applyNumberFormat="1" applyFont="1" applyFill="1" applyBorder="1" applyAlignment="1">
      <alignment horizontal="center" vertical="center"/>
    </xf>
    <xf numFmtId="176" fontId="9" fillId="0" borderId="0" xfId="0" applyNumberFormat="1" applyFont="1" applyFill="1" applyBorder="1" applyAlignment="1">
      <alignment horizontal="center" vertical="center" wrapText="1"/>
    </xf>
    <xf numFmtId="179" fontId="5" fillId="0" borderId="20" xfId="0" applyNumberFormat="1" applyFont="1" applyFill="1" applyBorder="1" applyAlignment="1">
      <alignment vertical="center"/>
    </xf>
    <xf numFmtId="179" fontId="9" fillId="0" borderId="0" xfId="0" applyNumberFormat="1" applyFont="1" applyFill="1" applyBorder="1" applyAlignment="1">
      <alignment horizontal="center" vertical="center"/>
    </xf>
    <xf numFmtId="179" fontId="9" fillId="0" borderId="0" xfId="0" applyNumberFormat="1" applyFont="1" applyFill="1" applyBorder="1" applyAlignment="1">
      <alignment horizontal="center" vertical="center" wrapText="1"/>
    </xf>
    <xf numFmtId="179" fontId="77" fillId="0" borderId="0" xfId="0" applyNumberFormat="1" applyFont="1" applyFill="1">
      <alignment vertical="center"/>
    </xf>
    <xf numFmtId="179" fontId="9" fillId="0" borderId="0" xfId="0" applyNumberFormat="1" applyFont="1" applyFill="1" applyBorder="1" applyAlignment="1">
      <alignment horizontal="right" vertical="center" wrapText="1"/>
    </xf>
    <xf numFmtId="194" fontId="9" fillId="0" borderId="0" xfId="0" applyNumberFormat="1" applyFont="1" applyFill="1" applyBorder="1" applyAlignment="1">
      <alignment horizontal="right" vertical="center" wrapText="1"/>
    </xf>
    <xf numFmtId="195" fontId="9" fillId="0" borderId="0" xfId="0" applyNumberFormat="1" applyFont="1" applyFill="1" applyBorder="1" applyAlignment="1">
      <alignment horizontal="right" vertical="center" wrapText="1"/>
    </xf>
    <xf numFmtId="0" fontId="86" fillId="0" borderId="0" xfId="0" applyFont="1" applyFill="1">
      <alignment vertical="center"/>
    </xf>
    <xf numFmtId="179" fontId="9" fillId="0" borderId="27" xfId="0" applyNumberFormat="1" applyFont="1" applyFill="1" applyBorder="1" applyAlignment="1">
      <alignment horizontal="right" vertical="center" wrapText="1"/>
    </xf>
    <xf numFmtId="194" fontId="9" fillId="0" borderId="27" xfId="0" applyNumberFormat="1" applyFont="1" applyFill="1" applyBorder="1" applyAlignment="1">
      <alignment horizontal="right" vertical="center" wrapText="1"/>
    </xf>
    <xf numFmtId="195" fontId="9" fillId="0" borderId="27" xfId="0" applyNumberFormat="1" applyFont="1" applyFill="1" applyBorder="1" applyAlignment="1">
      <alignment horizontal="right" vertical="center" wrapText="1"/>
    </xf>
    <xf numFmtId="179" fontId="9" fillId="0" borderId="16" xfId="0" applyNumberFormat="1" applyFont="1" applyFill="1" applyBorder="1" applyAlignment="1">
      <alignment horizontal="right" vertical="center"/>
    </xf>
    <xf numFmtId="0" fontId="9" fillId="0" borderId="0" xfId="0" applyNumberFormat="1" applyFont="1" applyFill="1" applyBorder="1" applyAlignment="1">
      <alignment horizontal="left" vertical="center"/>
    </xf>
    <xf numFmtId="0" fontId="9" fillId="0" borderId="27" xfId="0" applyFont="1" applyFill="1" applyBorder="1" applyAlignment="1">
      <alignment vertical="center"/>
    </xf>
    <xf numFmtId="194" fontId="5" fillId="0" borderId="0" xfId="0" applyNumberFormat="1" applyFont="1" applyFill="1" applyBorder="1" applyAlignment="1">
      <alignment vertical="center"/>
    </xf>
    <xf numFmtId="194" fontId="9" fillId="0" borderId="0" xfId="0" applyNumberFormat="1" applyFont="1" applyFill="1" applyBorder="1" applyAlignment="1">
      <alignment horizontal="center" vertical="center"/>
    </xf>
    <xf numFmtId="194" fontId="9" fillId="0" borderId="0" xfId="0" applyNumberFormat="1" applyFont="1" applyFill="1" applyBorder="1" applyAlignment="1">
      <alignment horizontal="center" vertical="center" wrapText="1"/>
    </xf>
    <xf numFmtId="194" fontId="9" fillId="0" borderId="0" xfId="0" applyNumberFormat="1" applyFont="1" applyFill="1" applyBorder="1" applyAlignment="1">
      <alignment vertical="center"/>
    </xf>
    <xf numFmtId="194" fontId="0" fillId="0" borderId="0" xfId="0" applyNumberFormat="1">
      <alignment vertical="center"/>
    </xf>
    <xf numFmtId="179" fontId="5" fillId="0" borderId="0" xfId="0" applyNumberFormat="1" applyFont="1" applyFill="1" applyBorder="1" applyAlignment="1">
      <alignment vertical="center"/>
    </xf>
    <xf numFmtId="179" fontId="0" fillId="0" borderId="0" xfId="0" applyNumberFormat="1">
      <alignment vertical="center"/>
    </xf>
    <xf numFmtId="195" fontId="9" fillId="0" borderId="0" xfId="0" applyNumberFormat="1" applyFont="1" applyFill="1" applyBorder="1" applyAlignment="1">
      <alignment horizontal="center" vertical="center" wrapText="1"/>
    </xf>
    <xf numFmtId="195" fontId="0" fillId="0" borderId="0" xfId="0" applyNumberFormat="1">
      <alignment vertical="center"/>
    </xf>
    <xf numFmtId="179" fontId="9" fillId="0" borderId="21" xfId="0" applyNumberFormat="1" applyFont="1" applyFill="1" applyBorder="1" applyAlignment="1">
      <alignment horizontal="right" vertical="center" wrapText="1"/>
    </xf>
    <xf numFmtId="194" fontId="9" fillId="0" borderId="0" xfId="0" applyNumberFormat="1" applyFont="1" applyFill="1" applyBorder="1" applyAlignment="1">
      <alignment horizontal="left" vertical="center"/>
    </xf>
    <xf numFmtId="0" fontId="9" fillId="0" borderId="27" xfId="0" applyFont="1" applyFill="1" applyBorder="1">
      <alignment vertical="center"/>
    </xf>
    <xf numFmtId="195" fontId="9" fillId="0" borderId="27" xfId="0" applyNumberFormat="1" applyFont="1" applyFill="1" applyBorder="1">
      <alignment vertical="center"/>
    </xf>
    <xf numFmtId="195" fontId="9" fillId="0" borderId="0" xfId="0" applyNumberFormat="1" applyFont="1" applyFill="1" applyBorder="1">
      <alignment vertical="center"/>
    </xf>
    <xf numFmtId="195" fontId="86" fillId="0" borderId="0" xfId="0" applyNumberFormat="1" applyFont="1" applyFill="1">
      <alignment vertical="center"/>
    </xf>
    <xf numFmtId="195" fontId="6" fillId="0" borderId="0" xfId="0" applyNumberFormat="1" applyFont="1" applyFill="1">
      <alignment vertical="center"/>
    </xf>
    <xf numFmtId="195" fontId="5" fillId="0" borderId="20" xfId="0" applyNumberFormat="1" applyFont="1" applyFill="1" applyBorder="1" applyAlignment="1">
      <alignment horizontal="right" vertical="center"/>
    </xf>
    <xf numFmtId="179" fontId="9" fillId="0" borderId="27" xfId="0" applyNumberFormat="1" applyFont="1" applyFill="1" applyBorder="1">
      <alignment vertical="center"/>
    </xf>
    <xf numFmtId="179" fontId="9" fillId="0" borderId="0" xfId="0" applyNumberFormat="1" applyFont="1" applyFill="1" applyBorder="1">
      <alignment vertical="center"/>
    </xf>
    <xf numFmtId="179" fontId="9" fillId="0" borderId="20" xfId="0" applyNumberFormat="1" applyFont="1" applyFill="1" applyBorder="1">
      <alignment vertical="center"/>
    </xf>
    <xf numFmtId="179" fontId="9" fillId="0" borderId="33" xfId="0" applyNumberFormat="1" applyFont="1" applyFill="1" applyBorder="1">
      <alignment vertical="center"/>
    </xf>
    <xf numFmtId="179" fontId="9" fillId="0" borderId="34" xfId="0" applyNumberFormat="1" applyFont="1" applyFill="1" applyBorder="1">
      <alignment vertical="center"/>
    </xf>
    <xf numFmtId="179" fontId="86" fillId="0" borderId="0" xfId="0" applyNumberFormat="1" applyFont="1" applyFill="1">
      <alignment vertical="center"/>
    </xf>
    <xf numFmtId="0" fontId="9" fillId="0" borderId="35" xfId="0" applyFont="1" applyFill="1" applyBorder="1">
      <alignment vertical="center"/>
    </xf>
    <xf numFmtId="0" fontId="86" fillId="0" borderId="0" xfId="0" applyFont="1" applyFill="1" applyBorder="1">
      <alignment vertical="center"/>
    </xf>
    <xf numFmtId="179" fontId="86" fillId="0" borderId="0" xfId="0" applyNumberFormat="1" applyFont="1" applyFill="1" applyBorder="1">
      <alignment vertical="center"/>
    </xf>
    <xf numFmtId="195" fontId="86" fillId="0" borderId="0" xfId="0" applyNumberFormat="1" applyFont="1" applyFill="1" applyBorder="1">
      <alignment vertical="center"/>
    </xf>
    <xf numFmtId="195" fontId="9" fillId="0" borderId="29" xfId="0" applyNumberFormat="1" applyFont="1" applyFill="1" applyBorder="1" applyAlignment="1">
      <alignment horizontal="right" vertical="center" wrapText="1"/>
    </xf>
    <xf numFmtId="195" fontId="9" fillId="0" borderId="21" xfId="0" applyNumberFormat="1" applyFont="1" applyFill="1" applyBorder="1" applyAlignment="1">
      <alignment horizontal="right" vertical="center" wrapText="1"/>
    </xf>
    <xf numFmtId="194" fontId="9" fillId="0" borderId="0" xfId="0" applyNumberFormat="1" applyFont="1" applyFill="1" applyBorder="1" applyAlignment="1">
      <alignment vertical="center" wrapText="1"/>
    </xf>
    <xf numFmtId="0" fontId="0" fillId="0" borderId="0" xfId="0" applyFill="1" applyAlignment="1" applyProtection="1">
      <alignment horizontal="right"/>
    </xf>
    <xf numFmtId="0" fontId="9" fillId="0" borderId="0" xfId="0" applyFont="1" applyFill="1" applyAlignment="1" applyProtection="1">
      <alignment horizontal="right"/>
    </xf>
    <xf numFmtId="0" fontId="79" fillId="0" borderId="27" xfId="0" applyFont="1" applyFill="1" applyBorder="1">
      <alignment vertical="center"/>
    </xf>
    <xf numFmtId="179" fontId="9" fillId="0" borderId="0" xfId="294" applyNumberFormat="1" applyFont="1" applyFill="1" applyBorder="1" applyAlignment="1">
      <alignment horizontal="right" vertical="center"/>
    </xf>
    <xf numFmtId="179" fontId="9" fillId="0" borderId="0" xfId="294" applyNumberFormat="1" applyFont="1" applyFill="1" applyBorder="1" applyAlignment="1">
      <alignment horizontal="right" vertical="center" wrapText="1"/>
    </xf>
    <xf numFmtId="179" fontId="9" fillId="0" borderId="20" xfId="294" applyNumberFormat="1" applyFont="1" applyFill="1" applyBorder="1" applyAlignment="1">
      <alignment horizontal="right" vertical="center"/>
    </xf>
    <xf numFmtId="0" fontId="9" fillId="0" borderId="24" xfId="0" applyFont="1" applyFill="1" applyBorder="1" applyAlignment="1" applyProtection="1">
      <alignment horizontal="centerContinuous" vertical="center" wrapText="1"/>
    </xf>
    <xf numFmtId="0" fontId="9" fillId="0" borderId="26" xfId="0" applyFont="1" applyFill="1" applyBorder="1" applyAlignment="1" applyProtection="1">
      <alignment horizontal="centerContinuous" vertical="center"/>
    </xf>
    <xf numFmtId="0" fontId="9" fillId="0" borderId="28" xfId="0" applyFont="1" applyFill="1" applyBorder="1" applyAlignment="1" applyProtection="1">
      <alignment horizontal="centerContinuous" vertical="center"/>
    </xf>
    <xf numFmtId="0" fontId="9" fillId="0" borderId="25" xfId="0" applyFont="1" applyFill="1" applyBorder="1" applyAlignment="1" applyProtection="1">
      <alignment horizontal="centerContinuous" vertical="center"/>
    </xf>
    <xf numFmtId="0" fontId="9" fillId="0" borderId="30" xfId="0" applyFont="1" applyFill="1" applyBorder="1" applyAlignment="1" applyProtection="1">
      <alignment horizontal="centerContinuous" vertical="center" wrapText="1"/>
    </xf>
    <xf numFmtId="0" fontId="9" fillId="0" borderId="28" xfId="0" applyFont="1" applyFill="1" applyBorder="1" applyAlignment="1" applyProtection="1">
      <alignment horizontal="centerContinuous" vertical="center" wrapText="1"/>
    </xf>
    <xf numFmtId="0" fontId="9" fillId="0" borderId="21" xfId="0" applyFont="1" applyFill="1" applyBorder="1" applyAlignment="1">
      <alignment horizontal="center" vertical="center" wrapText="1"/>
    </xf>
    <xf numFmtId="0" fontId="0" fillId="0" borderId="0" xfId="0" applyFont="1" applyFill="1">
      <alignment vertical="center"/>
    </xf>
    <xf numFmtId="0" fontId="9" fillId="0" borderId="0" xfId="301" applyNumberFormat="1" applyFont="1" applyFill="1" applyBorder="1" applyAlignment="1">
      <alignment vertical="center"/>
    </xf>
    <xf numFmtId="197" fontId="5" fillId="0" borderId="20" xfId="301" applyNumberFormat="1" applyFont="1" applyFill="1" applyBorder="1" applyAlignment="1">
      <alignment horizontal="right" vertical="center"/>
    </xf>
    <xf numFmtId="197" fontId="9" fillId="0" borderId="0" xfId="0" applyNumberFormat="1" applyFont="1" applyFill="1" applyBorder="1">
      <alignment vertical="center"/>
    </xf>
    <xf numFmtId="197" fontId="9" fillId="0" borderId="0" xfId="301" applyNumberFormat="1" applyFont="1" applyFill="1" applyBorder="1" applyAlignment="1">
      <alignment horizontal="right" vertical="center"/>
    </xf>
    <xf numFmtId="197" fontId="77" fillId="0" borderId="0" xfId="0" applyNumberFormat="1" applyFont="1" applyFill="1">
      <alignment vertical="center"/>
    </xf>
    <xf numFmtId="0" fontId="9" fillId="0" borderId="20" xfId="0" applyFont="1" applyFill="1" applyBorder="1" applyAlignment="1">
      <alignment horizontal="right" vertical="center"/>
    </xf>
    <xf numFmtId="179" fontId="9" fillId="0" borderId="21" xfId="294" applyNumberFormat="1" applyFont="1" applyFill="1" applyBorder="1" applyAlignment="1">
      <alignment horizontal="right" vertical="center" wrapText="1"/>
    </xf>
    <xf numFmtId="176" fontId="9" fillId="0" borderId="42" xfId="0" applyNumberFormat="1" applyFont="1" applyFill="1" applyBorder="1" applyAlignment="1">
      <alignment horizontal="center" vertical="center" wrapText="1"/>
    </xf>
    <xf numFmtId="0" fontId="9" fillId="0" borderId="42" xfId="0" applyFont="1" applyFill="1" applyBorder="1" applyAlignment="1">
      <alignment horizontal="center" vertical="center" wrapText="1"/>
    </xf>
    <xf numFmtId="179" fontId="9" fillId="0" borderId="42" xfId="0" applyNumberFormat="1" applyFont="1" applyFill="1" applyBorder="1" applyAlignment="1">
      <alignment horizontal="center" vertical="center" wrapText="1"/>
    </xf>
    <xf numFmtId="0" fontId="9" fillId="0" borderId="40" xfId="0" applyNumberFormat="1" applyFont="1" applyFill="1" applyBorder="1" applyAlignment="1">
      <alignment horizontal="center" vertical="center"/>
    </xf>
    <xf numFmtId="179" fontId="9" fillId="0" borderId="21" xfId="0" applyNumberFormat="1" applyFont="1" applyFill="1" applyBorder="1" applyAlignment="1">
      <alignment horizontal="right" vertical="center"/>
    </xf>
    <xf numFmtId="179" fontId="9" fillId="0" borderId="29" xfId="0" applyNumberFormat="1" applyFont="1" applyFill="1" applyBorder="1" applyAlignment="1">
      <alignment horizontal="right" vertical="center"/>
    </xf>
    <xf numFmtId="179" fontId="9" fillId="0" borderId="32" xfId="0" applyNumberFormat="1" applyFont="1" applyFill="1" applyBorder="1" applyAlignment="1">
      <alignment horizontal="right" vertical="center"/>
    </xf>
    <xf numFmtId="194" fontId="9" fillId="0" borderId="21" xfId="0" applyNumberFormat="1" applyFont="1" applyFill="1" applyBorder="1" applyAlignment="1">
      <alignment horizontal="right" vertical="center" wrapText="1"/>
    </xf>
    <xf numFmtId="194" fontId="9" fillId="0" borderId="29" xfId="0" applyNumberFormat="1" applyFont="1" applyFill="1" applyBorder="1" applyAlignment="1">
      <alignment horizontal="right" vertical="center" wrapText="1"/>
    </xf>
    <xf numFmtId="0" fontId="9" fillId="0" borderId="29" xfId="0" applyFont="1" applyFill="1" applyBorder="1" applyAlignment="1">
      <alignment horizontal="right" vertical="center" wrapText="1"/>
    </xf>
    <xf numFmtId="0" fontId="9" fillId="0" borderId="21" xfId="0" applyFont="1" applyFill="1" applyBorder="1" applyAlignment="1">
      <alignment horizontal="right" vertical="center" wrapText="1"/>
    </xf>
    <xf numFmtId="0" fontId="9" fillId="0" borderId="46" xfId="0" applyNumberFormat="1" applyFont="1" applyFill="1" applyBorder="1" applyAlignment="1">
      <alignment horizontal="center" vertical="center"/>
    </xf>
    <xf numFmtId="179" fontId="9" fillId="0" borderId="48" xfId="0" applyNumberFormat="1" applyFont="1" applyFill="1" applyBorder="1" applyAlignment="1">
      <alignment horizontal="right" vertical="center" wrapText="1"/>
    </xf>
    <xf numFmtId="194" fontId="9" fillId="0" borderId="42" xfId="0" applyNumberFormat="1" applyFont="1" applyFill="1" applyBorder="1" applyAlignment="1">
      <alignment horizontal="center" vertical="center" wrapText="1"/>
    </xf>
    <xf numFmtId="179" fontId="9" fillId="0" borderId="43" xfId="293" applyNumberFormat="1" applyFont="1" applyFill="1" applyBorder="1" applyAlignment="1">
      <alignment horizontal="center" vertical="center" wrapText="1"/>
    </xf>
    <xf numFmtId="195" fontId="9" fillId="0" borderId="42" xfId="0" applyNumberFormat="1" applyFont="1" applyFill="1" applyBorder="1" applyAlignment="1">
      <alignment horizontal="center" vertical="center" wrapText="1"/>
    </xf>
    <xf numFmtId="179" fontId="9" fillId="0" borderId="42" xfId="293" applyNumberFormat="1" applyFont="1" applyFill="1" applyBorder="1" applyAlignment="1">
      <alignment horizontal="center" vertical="center" wrapText="1"/>
    </xf>
    <xf numFmtId="194" fontId="9" fillId="0" borderId="21" xfId="0" applyNumberFormat="1" applyFont="1" applyFill="1" applyBorder="1" applyAlignment="1">
      <alignment horizontal="right" vertical="center"/>
    </xf>
    <xf numFmtId="194" fontId="9" fillId="0" borderId="32" xfId="0" applyNumberFormat="1" applyFont="1" applyFill="1" applyBorder="1" applyAlignment="1">
      <alignment horizontal="right" vertical="center"/>
    </xf>
    <xf numFmtId="194" fontId="9" fillId="0" borderId="50" xfId="0" applyNumberFormat="1" applyFont="1" applyFill="1" applyBorder="1" applyAlignment="1">
      <alignment horizontal="right" vertical="center" wrapText="1"/>
    </xf>
    <xf numFmtId="194" fontId="9" fillId="0" borderId="48" xfId="0" applyNumberFormat="1" applyFont="1" applyFill="1" applyBorder="1" applyAlignment="1">
      <alignment horizontal="right" vertical="center" wrapText="1"/>
    </xf>
    <xf numFmtId="179" fontId="9" fillId="0" borderId="50" xfId="0" applyNumberFormat="1" applyFont="1" applyFill="1" applyBorder="1" applyAlignment="1">
      <alignment horizontal="right" vertical="center" wrapText="1"/>
    </xf>
    <xf numFmtId="179" fontId="9" fillId="0" borderId="14" xfId="0" applyNumberFormat="1" applyFont="1" applyFill="1" applyBorder="1">
      <alignment vertical="center"/>
    </xf>
    <xf numFmtId="195" fontId="9" fillId="0" borderId="51" xfId="0" applyNumberFormat="1" applyFont="1" applyFill="1" applyBorder="1">
      <alignment vertical="center"/>
    </xf>
    <xf numFmtId="195" fontId="9" fillId="0" borderId="21" xfId="0" applyNumberFormat="1" applyFont="1" applyFill="1" applyBorder="1">
      <alignment vertical="center"/>
    </xf>
    <xf numFmtId="195" fontId="9" fillId="0" borderId="32" xfId="0" applyNumberFormat="1" applyFont="1" applyFill="1" applyBorder="1">
      <alignment vertical="center"/>
    </xf>
    <xf numFmtId="195" fontId="9" fillId="0" borderId="29" xfId="0" applyNumberFormat="1" applyFont="1" applyFill="1" applyBorder="1">
      <alignment vertical="center"/>
    </xf>
    <xf numFmtId="195" fontId="9" fillId="0" borderId="37" xfId="0" applyNumberFormat="1" applyFont="1" applyFill="1" applyBorder="1">
      <alignment vertical="center"/>
    </xf>
    <xf numFmtId="195" fontId="9" fillId="0" borderId="38" xfId="0" applyNumberFormat="1" applyFont="1" applyFill="1" applyBorder="1">
      <alignment vertical="center"/>
    </xf>
    <xf numFmtId="179" fontId="9" fillId="0" borderId="52" xfId="0" applyNumberFormat="1" applyFont="1" applyFill="1" applyBorder="1">
      <alignment vertical="center"/>
    </xf>
    <xf numFmtId="179" fontId="9" fillId="0" borderId="16" xfId="0" applyNumberFormat="1" applyFont="1" applyFill="1" applyBorder="1">
      <alignment vertical="center"/>
    </xf>
    <xf numFmtId="179" fontId="9" fillId="0" borderId="19" xfId="0" applyNumberFormat="1" applyFont="1" applyFill="1" applyBorder="1">
      <alignment vertical="center"/>
    </xf>
    <xf numFmtId="179" fontId="9" fillId="0" borderId="30" xfId="0" applyNumberFormat="1" applyFont="1" applyFill="1" applyBorder="1">
      <alignment vertical="center"/>
    </xf>
    <xf numFmtId="179" fontId="9" fillId="0" borderId="53" xfId="0" applyNumberFormat="1" applyFont="1" applyFill="1" applyBorder="1">
      <alignment vertical="center"/>
    </xf>
    <xf numFmtId="179" fontId="9" fillId="0" borderId="54" xfId="0" applyNumberFormat="1" applyFont="1" applyFill="1" applyBorder="1">
      <alignment vertical="center"/>
    </xf>
    <xf numFmtId="0" fontId="9"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194" fontId="9" fillId="0" borderId="51" xfId="0" applyNumberFormat="1" applyFont="1" applyFill="1" applyBorder="1" applyAlignment="1">
      <alignment vertical="center" wrapText="1"/>
    </xf>
    <xf numFmtId="194" fontId="9" fillId="0" borderId="21" xfId="0" applyNumberFormat="1" applyFont="1" applyFill="1" applyBorder="1" applyAlignment="1">
      <alignment vertical="center" wrapText="1"/>
    </xf>
    <xf numFmtId="194" fontId="9" fillId="0" borderId="21" xfId="0" applyNumberFormat="1" applyFont="1" applyFill="1" applyBorder="1" applyAlignment="1">
      <alignment vertical="center"/>
    </xf>
    <xf numFmtId="0" fontId="9" fillId="0" borderId="46" xfId="0" applyFont="1" applyFill="1" applyBorder="1" applyAlignment="1">
      <alignment horizontal="center" vertical="center" wrapText="1"/>
    </xf>
    <xf numFmtId="0" fontId="9" fillId="0" borderId="47" xfId="0" applyFont="1" applyFill="1" applyBorder="1" applyAlignment="1">
      <alignment horizontal="center" vertical="center" wrapText="1"/>
    </xf>
    <xf numFmtId="194" fontId="9" fillId="0" borderId="58" xfId="0" applyNumberFormat="1" applyFont="1" applyFill="1" applyBorder="1" applyAlignment="1">
      <alignment vertical="center"/>
    </xf>
    <xf numFmtId="194" fontId="9" fillId="0" borderId="17" xfId="0" applyNumberFormat="1" applyFont="1" applyFill="1" applyBorder="1" applyAlignment="1">
      <alignment vertical="center"/>
    </xf>
    <xf numFmtId="194" fontId="9" fillId="0" borderId="59" xfId="0" applyNumberFormat="1" applyFont="1" applyFill="1" applyBorder="1" applyAlignment="1">
      <alignment vertical="center" wrapText="1"/>
    </xf>
    <xf numFmtId="194" fontId="9" fillId="0" borderId="60" xfId="0" applyNumberFormat="1" applyFont="1" applyFill="1" applyBorder="1" applyAlignment="1">
      <alignment vertical="center" wrapText="1"/>
    </xf>
    <xf numFmtId="194" fontId="9" fillId="0" borderId="61" xfId="0" applyNumberFormat="1" applyFont="1" applyFill="1" applyBorder="1" applyAlignment="1">
      <alignment vertical="center" wrapText="1"/>
    </xf>
    <xf numFmtId="194" fontId="9" fillId="0" borderId="62" xfId="0" applyNumberFormat="1" applyFont="1" applyFill="1" applyBorder="1" applyAlignment="1">
      <alignment vertical="center" wrapText="1"/>
    </xf>
    <xf numFmtId="179" fontId="9" fillId="0" borderId="21" xfId="294" applyNumberFormat="1" applyFont="1" applyFill="1" applyBorder="1" applyAlignment="1">
      <alignment horizontal="right" vertical="center"/>
    </xf>
    <xf numFmtId="179" fontId="9" fillId="0" borderId="32" xfId="294" applyNumberFormat="1" applyFont="1" applyFill="1" applyBorder="1" applyAlignment="1">
      <alignment horizontal="right" vertical="center"/>
    </xf>
    <xf numFmtId="179" fontId="9" fillId="0" borderId="48" xfId="294" applyNumberFormat="1" applyFont="1" applyFill="1" applyBorder="1" applyAlignment="1">
      <alignment horizontal="right" vertical="center" wrapText="1"/>
    </xf>
    <xf numFmtId="179" fontId="9" fillId="0" borderId="16" xfId="294" applyNumberFormat="1" applyFont="1" applyFill="1" applyBorder="1" applyAlignment="1">
      <alignment horizontal="right" vertical="center"/>
    </xf>
    <xf numFmtId="179" fontId="9" fillId="0" borderId="19" xfId="294" applyNumberFormat="1" applyFont="1" applyFill="1" applyBorder="1" applyAlignment="1">
      <alignment horizontal="right" vertical="center"/>
    </xf>
    <xf numFmtId="179" fontId="9" fillId="0" borderId="64" xfId="294" applyNumberFormat="1" applyFont="1" applyFill="1" applyBorder="1" applyAlignment="1">
      <alignment horizontal="right" vertical="center"/>
    </xf>
    <xf numFmtId="179" fontId="9" fillId="0" borderId="65" xfId="294" applyNumberFormat="1" applyFont="1" applyFill="1" applyBorder="1" applyAlignment="1">
      <alignment horizontal="right" vertical="center"/>
    </xf>
    <xf numFmtId="0" fontId="9" fillId="0" borderId="56" xfId="0" applyFont="1" applyFill="1" applyBorder="1" applyAlignment="1">
      <alignment vertical="center"/>
    </xf>
    <xf numFmtId="0" fontId="9" fillId="0" borderId="41" xfId="0" applyFont="1" applyFill="1" applyBorder="1" applyAlignment="1">
      <alignment horizontal="center" vertical="center" wrapText="1"/>
    </xf>
    <xf numFmtId="179" fontId="9" fillId="0" borderId="56" xfId="294" applyNumberFormat="1" applyFont="1" applyFill="1" applyBorder="1" applyAlignment="1">
      <alignment vertical="center"/>
    </xf>
    <xf numFmtId="178" fontId="9" fillId="0" borderId="42" xfId="294" applyNumberFormat="1" applyFont="1" applyFill="1" applyBorder="1" applyAlignment="1">
      <alignment horizontal="center" vertical="center" wrapText="1"/>
    </xf>
    <xf numFmtId="178" fontId="9" fillId="0" borderId="43" xfId="294" applyNumberFormat="1" applyFont="1" applyFill="1" applyBorder="1" applyAlignment="1">
      <alignment horizontal="center" vertical="center" wrapText="1"/>
    </xf>
    <xf numFmtId="179" fontId="9" fillId="0" borderId="57" xfId="294" applyNumberFormat="1" applyFont="1" applyFill="1" applyBorder="1" applyAlignment="1">
      <alignment vertical="center"/>
    </xf>
    <xf numFmtId="196" fontId="9" fillId="0" borderId="46" xfId="294" applyNumberFormat="1" applyFont="1" applyFill="1" applyBorder="1" applyAlignment="1">
      <alignment horizontal="center" vertical="center" wrapText="1"/>
    </xf>
    <xf numFmtId="196" fontId="9" fillId="0" borderId="46" xfId="0" applyNumberFormat="1" applyFont="1" applyFill="1" applyBorder="1" applyAlignment="1">
      <alignment horizontal="center" vertical="center"/>
    </xf>
    <xf numFmtId="177" fontId="9" fillId="0" borderId="46" xfId="294" applyFont="1" applyFill="1" applyBorder="1" applyAlignment="1">
      <alignment horizontal="center" vertical="center" wrapText="1"/>
    </xf>
    <xf numFmtId="177" fontId="9" fillId="0" borderId="47" xfId="294" applyFont="1" applyFill="1" applyBorder="1" applyAlignment="1">
      <alignment horizontal="center" vertical="center" wrapText="1"/>
    </xf>
    <xf numFmtId="179" fontId="9" fillId="0" borderId="56" xfId="294" applyNumberFormat="1" applyFont="1" applyFill="1" applyBorder="1" applyAlignment="1">
      <alignment horizontal="center" vertical="center" wrapText="1"/>
    </xf>
    <xf numFmtId="179" fontId="9" fillId="0" borderId="42" xfId="294" applyNumberFormat="1" applyFont="1" applyFill="1" applyBorder="1" applyAlignment="1">
      <alignment horizontal="center" vertical="center" wrapText="1"/>
    </xf>
    <xf numFmtId="179" fontId="9" fillId="0" borderId="57" xfId="294" applyNumberFormat="1" applyFont="1" applyFill="1" applyBorder="1" applyAlignment="1">
      <alignment horizontal="center" vertical="center" wrapText="1"/>
    </xf>
    <xf numFmtId="0" fontId="9" fillId="0" borderId="31" xfId="0" applyFont="1" applyFill="1" applyBorder="1" applyAlignment="1" applyProtection="1">
      <alignment horizontal="centerContinuous" vertical="center"/>
    </xf>
    <xf numFmtId="196" fontId="9" fillId="0" borderId="46" xfId="0" applyNumberFormat="1" applyFont="1" applyFill="1" applyBorder="1" applyAlignment="1">
      <alignment horizontal="center" vertical="center" wrapText="1"/>
    </xf>
    <xf numFmtId="0" fontId="9" fillId="0" borderId="21" xfId="0" applyFont="1" applyFill="1" applyBorder="1" applyAlignment="1">
      <alignment vertical="center" wrapText="1"/>
    </xf>
    <xf numFmtId="0" fontId="9" fillId="0" borderId="43" xfId="0" applyFont="1" applyFill="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5"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59" xfId="0" applyFont="1" applyFill="1" applyBorder="1" applyAlignment="1">
      <alignment vertical="center" wrapText="1"/>
    </xf>
    <xf numFmtId="0" fontId="9" fillId="0" borderId="60" xfId="0" applyFont="1" applyFill="1" applyBorder="1" applyAlignment="1">
      <alignment vertical="center" wrapText="1"/>
    </xf>
    <xf numFmtId="0" fontId="9" fillId="0" borderId="61" xfId="0" applyFont="1" applyBorder="1" applyAlignment="1">
      <alignment vertical="center" wrapText="1"/>
    </xf>
    <xf numFmtId="0" fontId="9" fillId="0" borderId="62" xfId="0" applyFont="1" applyBorder="1" applyAlignment="1">
      <alignment vertical="center" wrapText="1"/>
    </xf>
    <xf numFmtId="0" fontId="9" fillId="0" borderId="46" xfId="0" applyFont="1" applyFill="1" applyBorder="1" applyAlignment="1">
      <alignment horizontal="center" vertical="center"/>
    </xf>
    <xf numFmtId="0" fontId="9" fillId="0" borderId="21" xfId="0" applyFont="1" applyBorder="1" applyAlignment="1">
      <alignment vertical="center" wrapText="1"/>
    </xf>
    <xf numFmtId="0" fontId="90" fillId="0" borderId="0" xfId="0" applyFont="1" applyAlignment="1">
      <alignment vertical="top"/>
    </xf>
    <xf numFmtId="0" fontId="92" fillId="0" borderId="0" xfId="0" applyFont="1" applyFill="1" applyAlignment="1"/>
    <xf numFmtId="0" fontId="91" fillId="0" borderId="20" xfId="0" applyFont="1" applyFill="1" applyBorder="1" applyAlignment="1">
      <alignment vertical="center"/>
    </xf>
    <xf numFmtId="0" fontId="91" fillId="0" borderId="20" xfId="0" applyFont="1" applyFill="1" applyBorder="1" applyAlignment="1">
      <alignment horizontal="right" vertical="center"/>
    </xf>
    <xf numFmtId="0" fontId="93" fillId="0" borderId="0" xfId="0" applyFont="1" applyFill="1" applyAlignment="1"/>
    <xf numFmtId="0" fontId="94" fillId="0" borderId="0" xfId="0" applyFont="1" applyAlignment="1"/>
    <xf numFmtId="0" fontId="95" fillId="0" borderId="0" xfId="0" applyFont="1" applyAlignment="1"/>
    <xf numFmtId="0" fontId="88" fillId="0" borderId="0" xfId="0" applyFont="1" applyFill="1" applyBorder="1" applyAlignment="1">
      <alignment vertical="center"/>
    </xf>
    <xf numFmtId="0" fontId="92" fillId="0" borderId="0" xfId="0" applyFont="1" applyAlignment="1"/>
    <xf numFmtId="0" fontId="93" fillId="0" borderId="0" xfId="0" applyFont="1" applyAlignment="1"/>
    <xf numFmtId="0" fontId="96" fillId="0" borderId="0" xfId="0" applyFont="1" applyFill="1">
      <alignment vertical="center"/>
    </xf>
    <xf numFmtId="0" fontId="94" fillId="0" borderId="0" xfId="0" applyFont="1" applyFill="1">
      <alignment vertical="center"/>
    </xf>
    <xf numFmtId="0" fontId="97" fillId="0" borderId="0" xfId="0" applyFont="1" applyFill="1">
      <alignment vertical="center"/>
    </xf>
    <xf numFmtId="0" fontId="91" fillId="0" borderId="0" xfId="0" applyFont="1" applyFill="1" applyBorder="1" applyAlignment="1">
      <alignment vertical="center"/>
    </xf>
    <xf numFmtId="0" fontId="91" fillId="0" borderId="0" xfId="0" applyFont="1" applyFill="1" applyBorder="1" applyAlignment="1">
      <alignment horizontal="right" vertical="center"/>
    </xf>
    <xf numFmtId="0" fontId="88" fillId="0" borderId="56" xfId="0" applyFont="1" applyFill="1" applyBorder="1" applyAlignment="1">
      <alignment horizontal="center" vertical="center"/>
    </xf>
    <xf numFmtId="0" fontId="88" fillId="0" borderId="43" xfId="0" applyFont="1" applyFill="1" applyBorder="1" applyAlignment="1">
      <alignment horizontal="center" vertical="center" wrapText="1"/>
    </xf>
    <xf numFmtId="0" fontId="88" fillId="0" borderId="41" xfId="0" applyFont="1" applyFill="1" applyBorder="1" applyAlignment="1">
      <alignment horizontal="center" vertical="center" wrapText="1"/>
    </xf>
    <xf numFmtId="0" fontId="88" fillId="0" borderId="56" xfId="0" applyFont="1" applyFill="1" applyBorder="1" applyAlignment="1">
      <alignment horizontal="center" vertical="center" wrapText="1"/>
    </xf>
    <xf numFmtId="0" fontId="88" fillId="0" borderId="42" xfId="0" applyFont="1" applyFill="1" applyBorder="1" applyAlignment="1">
      <alignment horizontal="center" vertical="center" wrapText="1"/>
    </xf>
    <xf numFmtId="0" fontId="88" fillId="0" borderId="57" xfId="0" applyFont="1" applyFill="1" applyBorder="1" applyAlignment="1">
      <alignment horizontal="center" vertical="center"/>
    </xf>
    <xf numFmtId="0" fontId="88" fillId="0" borderId="46" xfId="0" applyFont="1" applyFill="1" applyBorder="1" applyAlignment="1">
      <alignment horizontal="center" vertical="center"/>
    </xf>
    <xf numFmtId="0" fontId="9" fillId="0" borderId="42" xfId="301" applyNumberFormat="1" applyFont="1" applyFill="1" applyBorder="1" applyAlignment="1">
      <alignment horizontal="center" vertical="center" wrapText="1"/>
    </xf>
    <xf numFmtId="194" fontId="9" fillId="0" borderId="68" xfId="0" applyNumberFormat="1" applyFont="1" applyFill="1" applyBorder="1">
      <alignment vertical="center"/>
    </xf>
    <xf numFmtId="194" fontId="9" fillId="0" borderId="69" xfId="0" applyNumberFormat="1" applyFont="1" applyFill="1" applyBorder="1">
      <alignment vertical="center"/>
    </xf>
    <xf numFmtId="194" fontId="9" fillId="0" borderId="51" xfId="0" applyNumberFormat="1" applyFont="1" applyFill="1" applyBorder="1">
      <alignment vertical="center"/>
    </xf>
    <xf numFmtId="194" fontId="9" fillId="0" borderId="21" xfId="0" applyNumberFormat="1" applyFont="1" applyFill="1" applyBorder="1">
      <alignment vertical="center"/>
    </xf>
    <xf numFmtId="194" fontId="9" fillId="0" borderId="61" xfId="0" applyNumberFormat="1" applyFont="1" applyFill="1" applyBorder="1">
      <alignment vertical="center"/>
    </xf>
    <xf numFmtId="194" fontId="9" fillId="0" borderId="62" xfId="0" applyNumberFormat="1" applyFont="1" applyFill="1" applyBorder="1">
      <alignment vertical="center"/>
    </xf>
    <xf numFmtId="194" fontId="9" fillId="0" borderId="71" xfId="0" applyNumberFormat="1" applyFont="1" applyFill="1" applyBorder="1">
      <alignment vertical="center"/>
    </xf>
    <xf numFmtId="194" fontId="9" fillId="0" borderId="63" xfId="0" applyNumberFormat="1" applyFont="1" applyFill="1" applyBorder="1">
      <alignment vertical="center"/>
    </xf>
    <xf numFmtId="0" fontId="9" fillId="0" borderId="42"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45" xfId="0" applyFont="1" applyFill="1" applyBorder="1" applyAlignment="1">
      <alignment horizontal="center" vertical="center" wrapText="1"/>
    </xf>
    <xf numFmtId="178" fontId="9" fillId="0" borderId="27" xfId="294" applyNumberFormat="1" applyFont="1" applyFill="1" applyBorder="1" applyAlignment="1">
      <alignment horizontal="center" vertical="center"/>
    </xf>
    <xf numFmtId="178" fontId="9" fillId="0" borderId="72" xfId="294" applyNumberFormat="1" applyFont="1" applyFill="1" applyBorder="1" applyAlignment="1">
      <alignment horizontal="center" vertical="center" wrapText="1"/>
    </xf>
    <xf numFmtId="178" fontId="9" fillId="0" borderId="41" xfId="294" applyNumberFormat="1" applyFont="1" applyFill="1" applyBorder="1" applyAlignment="1">
      <alignment horizontal="center" vertical="center" wrapText="1"/>
    </xf>
    <xf numFmtId="179" fontId="9" fillId="0" borderId="61" xfId="294" applyNumberFormat="1" applyFont="1" applyFill="1" applyBorder="1" applyAlignment="1">
      <alignment horizontal="right" vertical="center" wrapText="1"/>
    </xf>
    <xf numFmtId="179" fontId="9" fillId="0" borderId="62" xfId="294" applyNumberFormat="1" applyFont="1" applyFill="1" applyBorder="1" applyAlignment="1">
      <alignment horizontal="right" vertical="center" wrapText="1"/>
    </xf>
    <xf numFmtId="179" fontId="9" fillId="0" borderId="50" xfId="294" applyNumberFormat="1" applyFont="1" applyFill="1" applyBorder="1" applyAlignment="1">
      <alignment horizontal="right" vertical="center" wrapText="1"/>
    </xf>
    <xf numFmtId="38" fontId="9" fillId="0" borderId="41" xfId="294" applyNumberFormat="1" applyFont="1" applyFill="1" applyBorder="1" applyAlignment="1">
      <alignment horizontal="center" vertical="center" wrapText="1"/>
    </xf>
    <xf numFmtId="38" fontId="9" fillId="0" borderId="42" xfId="294" applyNumberFormat="1" applyFont="1" applyFill="1" applyBorder="1" applyAlignment="1">
      <alignment horizontal="center" vertical="center" wrapText="1"/>
    </xf>
    <xf numFmtId="38" fontId="9" fillId="0" borderId="55" xfId="294" applyNumberFormat="1" applyFont="1" applyFill="1" applyBorder="1" applyAlignment="1">
      <alignment horizontal="center" vertical="center" wrapText="1"/>
    </xf>
    <xf numFmtId="198" fontId="9" fillId="0" borderId="21" xfId="294" applyNumberFormat="1" applyFont="1" applyFill="1" applyBorder="1" applyAlignment="1">
      <alignment horizontal="right" vertical="center" wrapText="1"/>
    </xf>
    <xf numFmtId="0" fontId="0" fillId="0" borderId="0" xfId="0" applyFill="1" applyAlignment="1">
      <alignment vertical="center" wrapText="1"/>
    </xf>
    <xf numFmtId="41" fontId="9" fillId="0" borderId="59" xfId="406" applyFont="1" applyFill="1" applyBorder="1" applyAlignment="1">
      <alignment horizontal="center" vertical="center" wrapText="1"/>
    </xf>
    <xf numFmtId="41" fontId="9" fillId="0" borderId="0" xfId="406" applyFont="1" applyFill="1" applyBorder="1" applyAlignment="1">
      <alignment horizontal="center" vertical="center" wrapText="1"/>
    </xf>
    <xf numFmtId="41" fontId="9" fillId="0" borderId="51" xfId="406" applyFont="1" applyFill="1" applyBorder="1" applyAlignment="1">
      <alignment horizontal="center" vertical="center" wrapText="1"/>
    </xf>
    <xf numFmtId="41" fontId="9" fillId="0" borderId="61" xfId="406" applyFont="1" applyFill="1" applyBorder="1" applyAlignment="1">
      <alignment horizontal="center" vertical="center" wrapText="1"/>
    </xf>
    <xf numFmtId="41" fontId="9" fillId="0" borderId="21" xfId="406" applyFont="1" applyFill="1" applyBorder="1" applyAlignment="1">
      <alignment horizontal="center" vertical="center" wrapText="1"/>
    </xf>
    <xf numFmtId="41" fontId="9" fillId="0" borderId="58" xfId="406" applyFont="1" applyFill="1" applyBorder="1" applyAlignment="1">
      <alignment horizontal="center" vertical="center"/>
    </xf>
    <xf numFmtId="41" fontId="9" fillId="0" borderId="21" xfId="406" applyFont="1" applyFill="1" applyBorder="1" applyAlignment="1">
      <alignment horizontal="center" vertical="center"/>
    </xf>
    <xf numFmtId="41" fontId="9" fillId="0" borderId="60" xfId="406" applyFont="1" applyFill="1" applyBorder="1" applyAlignment="1">
      <alignment horizontal="center" vertical="center" wrapText="1"/>
    </xf>
    <xf numFmtId="41" fontId="9" fillId="0" borderId="62" xfId="406" applyFont="1" applyFill="1" applyBorder="1" applyAlignment="1">
      <alignment horizontal="center" vertical="center" wrapText="1"/>
    </xf>
    <xf numFmtId="41" fontId="9" fillId="0" borderId="17" xfId="406" applyFont="1" applyFill="1" applyBorder="1" applyAlignment="1">
      <alignment horizontal="center" vertical="center"/>
    </xf>
    <xf numFmtId="41" fontId="9" fillId="0" borderId="20" xfId="406" applyFont="1" applyFill="1" applyBorder="1" applyAlignment="1">
      <alignment horizontal="center" vertical="center" wrapText="1"/>
    </xf>
    <xf numFmtId="41" fontId="9" fillId="0" borderId="32" xfId="406" applyFont="1" applyFill="1" applyBorder="1" applyAlignment="1">
      <alignment horizontal="center" vertical="center" wrapText="1"/>
    </xf>
    <xf numFmtId="41" fontId="9" fillId="0" borderId="18" xfId="406" applyFont="1" applyFill="1" applyBorder="1" applyAlignment="1">
      <alignment horizontal="center" vertical="center"/>
    </xf>
    <xf numFmtId="41" fontId="9" fillId="0" borderId="32" xfId="406"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Alignment="1">
      <alignment horizontal="right" vertical="center"/>
    </xf>
    <xf numFmtId="0" fontId="85" fillId="0" borderId="0" xfId="0" applyFont="1" applyFill="1" applyAlignment="1">
      <alignment vertical="top"/>
    </xf>
    <xf numFmtId="194" fontId="9" fillId="0" borderId="16" xfId="0" applyNumberFormat="1" applyFont="1" applyFill="1" applyBorder="1" applyAlignment="1">
      <alignment horizontal="right" vertical="center"/>
    </xf>
    <xf numFmtId="194" fontId="9" fillId="0" borderId="19" xfId="0" applyNumberFormat="1" applyFont="1" applyFill="1" applyBorder="1" applyAlignment="1">
      <alignment horizontal="right" vertical="center"/>
    </xf>
    <xf numFmtId="0" fontId="83" fillId="0" borderId="0" xfId="0" applyFont="1" applyFill="1">
      <alignment vertical="center"/>
    </xf>
    <xf numFmtId="194" fontId="9" fillId="0" borderId="20" xfId="0" applyNumberFormat="1" applyFont="1" applyFill="1" applyBorder="1" applyAlignment="1">
      <alignment vertical="center"/>
    </xf>
    <xf numFmtId="194" fontId="9" fillId="0" borderId="32" xfId="0" applyNumberFormat="1" applyFont="1" applyFill="1" applyBorder="1" applyAlignment="1">
      <alignment vertical="center"/>
    </xf>
    <xf numFmtId="194" fontId="9" fillId="0" borderId="18" xfId="0" applyNumberFormat="1" applyFont="1" applyFill="1" applyBorder="1" applyAlignment="1">
      <alignment vertical="center"/>
    </xf>
    <xf numFmtId="41" fontId="9" fillId="0" borderId="0" xfId="406" applyFont="1" applyFill="1" applyBorder="1" applyAlignment="1">
      <alignment horizontal="center" vertical="center"/>
    </xf>
    <xf numFmtId="41" fontId="9" fillId="0" borderId="20" xfId="406" applyFont="1" applyFill="1" applyBorder="1" applyAlignment="1">
      <alignment horizontal="center" vertical="center"/>
    </xf>
    <xf numFmtId="179" fontId="9" fillId="0" borderId="48" xfId="294"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194" fontId="9" fillId="0" borderId="0" xfId="0" applyNumberFormat="1" applyFont="1" applyFill="1" applyBorder="1" applyAlignment="1">
      <alignment horizontal="right" vertical="center"/>
    </xf>
    <xf numFmtId="179" fontId="9" fillId="0" borderId="49" xfId="294" applyNumberFormat="1" applyFont="1" applyFill="1" applyBorder="1" applyAlignment="1">
      <alignment horizontal="right" vertical="center"/>
    </xf>
    <xf numFmtId="194" fontId="9" fillId="0" borderId="20" xfId="0" applyNumberFormat="1" applyFont="1" applyFill="1" applyBorder="1" applyAlignment="1">
      <alignment horizontal="right" vertical="center"/>
    </xf>
    <xf numFmtId="3" fontId="9" fillId="0" borderId="0" xfId="0" applyNumberFormat="1" applyFont="1" applyFill="1" applyBorder="1" applyAlignment="1">
      <alignment vertical="center"/>
    </xf>
    <xf numFmtId="198" fontId="9" fillId="0" borderId="21" xfId="294" applyNumberFormat="1" applyFont="1" applyFill="1" applyBorder="1" applyAlignment="1">
      <alignment horizontal="right" vertical="center"/>
    </xf>
    <xf numFmtId="179" fontId="9" fillId="0" borderId="73" xfId="294" applyNumberFormat="1" applyFont="1" applyFill="1" applyBorder="1" applyAlignment="1">
      <alignment horizontal="right" vertical="center"/>
    </xf>
    <xf numFmtId="179" fontId="9" fillId="0" borderId="17" xfId="294" applyNumberFormat="1" applyFont="1" applyFill="1" applyBorder="1" applyAlignment="1">
      <alignment horizontal="right" vertical="center"/>
    </xf>
    <xf numFmtId="0" fontId="9" fillId="0" borderId="0" xfId="0" applyFont="1" applyFill="1" applyBorder="1" applyAlignment="1">
      <alignment vertical="center" wrapText="1"/>
    </xf>
    <xf numFmtId="0" fontId="79" fillId="0" borderId="0" xfId="0" applyFont="1" applyFill="1" applyBorder="1">
      <alignment vertical="center"/>
    </xf>
    <xf numFmtId="0" fontId="0" fillId="0" borderId="0" xfId="0" applyFill="1" applyBorder="1">
      <alignment vertical="center"/>
    </xf>
    <xf numFmtId="0" fontId="11" fillId="0" borderId="0" xfId="0" applyFont="1" applyFill="1" applyBorder="1">
      <alignment vertical="center"/>
    </xf>
    <xf numFmtId="194" fontId="9" fillId="0" borderId="69" xfId="0" applyNumberFormat="1" applyFont="1" applyFill="1" applyBorder="1" applyAlignment="1">
      <alignment horizontal="right" vertical="center"/>
    </xf>
    <xf numFmtId="198" fontId="9" fillId="0" borderId="21" xfId="0" applyNumberFormat="1" applyFont="1" applyFill="1" applyBorder="1" applyAlignment="1">
      <alignment horizontal="right" vertical="center" wrapText="1"/>
    </xf>
    <xf numFmtId="179" fontId="9" fillId="0" borderId="35" xfId="0" applyNumberFormat="1" applyFont="1" applyFill="1" applyBorder="1" applyAlignment="1">
      <alignment horizontal="right" vertical="center" wrapText="1"/>
    </xf>
    <xf numFmtId="179" fontId="9" fillId="0" borderId="36" xfId="0" applyNumberFormat="1" applyFont="1" applyFill="1" applyBorder="1" applyAlignment="1">
      <alignment horizontal="right" vertical="center" wrapText="1"/>
    </xf>
    <xf numFmtId="194" fontId="9" fillId="0" borderId="76" xfId="0" applyNumberFormat="1" applyFont="1" applyFill="1" applyBorder="1" applyAlignment="1">
      <alignment vertical="center"/>
    </xf>
    <xf numFmtId="194" fontId="9" fillId="0" borderId="75" xfId="0" applyNumberFormat="1" applyFont="1" applyFill="1" applyBorder="1" applyAlignment="1">
      <alignment vertical="center"/>
    </xf>
    <xf numFmtId="194" fontId="9" fillId="0" borderId="78" xfId="0" applyNumberFormat="1" applyFont="1" applyFill="1" applyBorder="1" applyAlignment="1">
      <alignment vertical="center"/>
    </xf>
    <xf numFmtId="194" fontId="9" fillId="0" borderId="77" xfId="0" applyNumberFormat="1" applyFont="1" applyFill="1" applyBorder="1" applyAlignment="1">
      <alignment vertical="center"/>
    </xf>
    <xf numFmtId="41" fontId="9" fillId="0" borderId="78" xfId="406" applyFont="1" applyFill="1" applyBorder="1" applyAlignment="1">
      <alignment horizontal="center" vertical="center"/>
    </xf>
    <xf numFmtId="41" fontId="9" fillId="0" borderId="77" xfId="406" applyFont="1" applyFill="1" applyBorder="1" applyAlignment="1">
      <alignment horizontal="center" vertical="center"/>
    </xf>
    <xf numFmtId="41" fontId="9" fillId="0" borderId="76" xfId="406" applyFont="1" applyFill="1" applyBorder="1" applyAlignment="1">
      <alignment horizontal="center" vertical="center"/>
    </xf>
    <xf numFmtId="41" fontId="9" fillId="0" borderId="75" xfId="406" applyFont="1" applyFill="1" applyBorder="1" applyAlignment="1">
      <alignment horizontal="center" vertical="center"/>
    </xf>
    <xf numFmtId="41" fontId="9" fillId="0" borderId="0" xfId="406" applyFont="1" applyFill="1" applyBorder="1" applyAlignment="1">
      <alignment horizontal="right" vertical="center"/>
    </xf>
    <xf numFmtId="41" fontId="9" fillId="0" borderId="21" xfId="406" applyFont="1" applyFill="1" applyBorder="1" applyAlignment="1">
      <alignment horizontal="right" vertical="center"/>
    </xf>
    <xf numFmtId="41" fontId="9" fillId="0" borderId="36" xfId="406" applyFont="1" applyFill="1" applyBorder="1" applyAlignment="1">
      <alignment horizontal="right" vertical="center"/>
    </xf>
    <xf numFmtId="41" fontId="9" fillId="0" borderId="16" xfId="406" applyFont="1" applyFill="1" applyBorder="1" applyAlignment="1">
      <alignment horizontal="center" vertical="center" wrapText="1"/>
    </xf>
    <xf numFmtId="41" fontId="9" fillId="0" borderId="17" xfId="406" applyFont="1" applyFill="1" applyBorder="1" applyAlignment="1">
      <alignment horizontal="center" vertical="center" wrapText="1"/>
    </xf>
    <xf numFmtId="199" fontId="9" fillId="0" borderId="21" xfId="406" applyNumberFormat="1" applyFont="1" applyFill="1" applyBorder="1" applyAlignment="1">
      <alignment horizontal="center" vertical="center" wrapText="1"/>
    </xf>
    <xf numFmtId="199" fontId="9" fillId="0" borderId="17" xfId="406" applyNumberFormat="1" applyFont="1" applyFill="1" applyBorder="1" applyAlignment="1">
      <alignment horizontal="center" vertical="center" wrapText="1"/>
    </xf>
    <xf numFmtId="199" fontId="9" fillId="0" borderId="32" xfId="406" applyNumberFormat="1" applyFont="1" applyFill="1" applyBorder="1" applyAlignment="1">
      <alignment horizontal="center" vertical="center" wrapText="1"/>
    </xf>
    <xf numFmtId="41" fontId="9" fillId="0" borderId="36" xfId="406" applyFont="1" applyFill="1" applyBorder="1" applyAlignment="1">
      <alignment horizontal="center" vertical="center" wrapText="1"/>
    </xf>
    <xf numFmtId="41" fontId="9" fillId="0" borderId="74" xfId="406" applyFont="1" applyFill="1" applyBorder="1" applyAlignment="1">
      <alignment horizontal="center" vertical="center" wrapText="1"/>
    </xf>
    <xf numFmtId="179" fontId="9" fillId="0" borderId="51" xfId="0" applyNumberFormat="1" applyFont="1" applyFill="1" applyBorder="1">
      <alignment vertical="center"/>
    </xf>
    <xf numFmtId="0" fontId="9" fillId="0" borderId="46" xfId="0" applyFont="1" applyFill="1" applyBorder="1" applyAlignment="1">
      <alignment horizontal="left" vertical="center"/>
    </xf>
    <xf numFmtId="0" fontId="9" fillId="0" borderId="47" xfId="0" applyFont="1" applyFill="1" applyBorder="1" applyAlignment="1">
      <alignment horizontal="left" vertical="center"/>
    </xf>
    <xf numFmtId="0" fontId="9" fillId="0" borderId="39" xfId="0" applyFont="1" applyFill="1" applyBorder="1" applyAlignment="1">
      <alignment horizontal="left" vertical="center"/>
    </xf>
    <xf numFmtId="0" fontId="9" fillId="0" borderId="79" xfId="0" applyFont="1" applyFill="1" applyBorder="1" applyAlignment="1">
      <alignment horizontal="left" vertical="center"/>
    </xf>
    <xf numFmtId="0" fontId="9" fillId="0" borderId="80" xfId="0" applyFont="1" applyFill="1" applyBorder="1" applyAlignment="1">
      <alignment horizontal="left" vertical="center"/>
    </xf>
    <xf numFmtId="0" fontId="9" fillId="0" borderId="46" xfId="0" applyFont="1" applyFill="1" applyBorder="1">
      <alignment vertical="center"/>
    </xf>
    <xf numFmtId="41" fontId="88" fillId="0" borderId="0" xfId="406" applyFont="1" applyFill="1" applyBorder="1" applyAlignment="1">
      <alignment vertical="center"/>
    </xf>
    <xf numFmtId="41" fontId="88" fillId="0" borderId="48" xfId="406" applyFont="1" applyFill="1" applyBorder="1" applyAlignment="1">
      <alignment vertical="center"/>
    </xf>
    <xf numFmtId="41" fontId="88" fillId="0" borderId="21" xfId="406" applyFont="1" applyFill="1" applyBorder="1" applyAlignment="1">
      <alignment vertical="center"/>
    </xf>
    <xf numFmtId="194" fontId="9" fillId="0" borderId="76" xfId="0" applyNumberFormat="1" applyFont="1" applyFill="1" applyBorder="1">
      <alignment vertical="center"/>
    </xf>
    <xf numFmtId="194" fontId="9" fillId="0" borderId="36" xfId="0" applyNumberFormat="1" applyFont="1" applyFill="1" applyBorder="1">
      <alignment vertical="center"/>
    </xf>
    <xf numFmtId="194" fontId="9" fillId="0" borderId="82" xfId="0" applyNumberFormat="1" applyFont="1" applyFill="1" applyBorder="1">
      <alignment vertical="center"/>
    </xf>
    <xf numFmtId="179" fontId="9" fillId="0" borderId="76" xfId="294" applyNumberFormat="1" applyFont="1" applyFill="1" applyBorder="1" applyAlignment="1">
      <alignment horizontal="right" vertical="center"/>
    </xf>
    <xf numFmtId="179" fontId="9" fillId="0" borderId="84" xfId="0" applyNumberFormat="1" applyFont="1" applyFill="1" applyBorder="1" applyAlignment="1">
      <alignment horizontal="right" vertical="center"/>
    </xf>
    <xf numFmtId="179" fontId="9" fillId="0" borderId="84" xfId="294" applyNumberFormat="1" applyFont="1" applyFill="1" applyBorder="1" applyAlignment="1">
      <alignment horizontal="right" vertical="center"/>
    </xf>
    <xf numFmtId="0" fontId="0" fillId="0" borderId="36" xfId="0" applyFill="1" applyBorder="1">
      <alignment vertical="center"/>
    </xf>
    <xf numFmtId="179" fontId="9" fillId="0" borderId="36" xfId="294" applyNumberFormat="1" applyFont="1" applyFill="1" applyBorder="1" applyAlignment="1">
      <alignment horizontal="right" vertical="center"/>
    </xf>
    <xf numFmtId="41" fontId="9" fillId="0" borderId="76" xfId="406" applyFont="1" applyBorder="1" applyAlignment="1">
      <alignment horizontal="center" vertical="center"/>
    </xf>
    <xf numFmtId="41" fontId="9" fillId="0" borderId="21" xfId="406" applyFont="1" applyBorder="1" applyAlignment="1">
      <alignment horizontal="center" vertical="center"/>
    </xf>
    <xf numFmtId="0" fontId="0" fillId="0" borderId="0" xfId="0" applyFont="1" applyFill="1" applyBorder="1">
      <alignment vertical="center"/>
    </xf>
    <xf numFmtId="0" fontId="88" fillId="0" borderId="46" xfId="0" applyNumberFormat="1" applyFont="1" applyFill="1" applyBorder="1" applyAlignment="1">
      <alignment horizontal="center" vertical="center"/>
    </xf>
    <xf numFmtId="179" fontId="88" fillId="0" borderId="21" xfId="0" applyNumberFormat="1" applyFont="1" applyFill="1" applyBorder="1" applyAlignment="1">
      <alignment horizontal="right" vertical="center"/>
    </xf>
    <xf numFmtId="179" fontId="88" fillId="0" borderId="0" xfId="0" applyNumberFormat="1" applyFont="1" applyFill="1" applyBorder="1" applyAlignment="1">
      <alignment horizontal="right" vertical="center" wrapText="1"/>
    </xf>
    <xf numFmtId="179" fontId="88" fillId="0" borderId="36" xfId="0" applyNumberFormat="1" applyFont="1" applyFill="1" applyBorder="1" applyAlignment="1">
      <alignment horizontal="right" vertical="center" wrapText="1"/>
    </xf>
    <xf numFmtId="194" fontId="88" fillId="0" borderId="0" xfId="0" applyNumberFormat="1" applyFont="1" applyFill="1" applyBorder="1" applyAlignment="1">
      <alignment horizontal="right" vertical="center" wrapText="1"/>
    </xf>
    <xf numFmtId="194" fontId="88" fillId="0" borderId="21" xfId="0" applyNumberFormat="1" applyFont="1" applyFill="1" applyBorder="1" applyAlignment="1">
      <alignment horizontal="right" vertical="center" wrapText="1"/>
    </xf>
    <xf numFmtId="198" fontId="88" fillId="0" borderId="21" xfId="0" applyNumberFormat="1" applyFont="1" applyFill="1" applyBorder="1" applyAlignment="1">
      <alignment horizontal="right" vertical="center" wrapText="1"/>
    </xf>
    <xf numFmtId="195" fontId="88" fillId="0" borderId="21" xfId="0" applyNumberFormat="1" applyFont="1" applyFill="1" applyBorder="1" applyAlignment="1">
      <alignment horizontal="right" vertical="center" wrapText="1"/>
    </xf>
    <xf numFmtId="195" fontId="88" fillId="0" borderId="0" xfId="0" applyNumberFormat="1" applyFont="1" applyFill="1" applyBorder="1" applyAlignment="1">
      <alignment horizontal="right" vertical="center" wrapText="1"/>
    </xf>
    <xf numFmtId="0" fontId="0" fillId="0" borderId="0" xfId="0" applyFont="1" applyFill="1" applyAlignment="1">
      <alignment horizontal="right" vertical="center"/>
    </xf>
    <xf numFmtId="179" fontId="9" fillId="0" borderId="41" xfId="293" applyNumberFormat="1" applyFont="1" applyFill="1" applyBorder="1" applyAlignment="1">
      <alignment horizontal="center" vertical="center" wrapText="1"/>
    </xf>
    <xf numFmtId="179" fontId="9" fillId="0" borderId="21" xfId="0" applyNumberFormat="1" applyFont="1" applyFill="1" applyBorder="1">
      <alignment vertical="center"/>
    </xf>
    <xf numFmtId="179" fontId="9" fillId="0" borderId="20" xfId="0" applyNumberFormat="1" applyFont="1" applyFill="1" applyBorder="1" applyAlignment="1">
      <alignment horizontal="right" vertical="center"/>
    </xf>
    <xf numFmtId="195" fontId="0" fillId="0" borderId="0" xfId="0" applyNumberFormat="1" applyFont="1" applyFill="1" applyBorder="1">
      <alignment vertical="center"/>
    </xf>
    <xf numFmtId="195" fontId="0" fillId="0" borderId="0" xfId="0" applyNumberFormat="1" applyFont="1" applyFill="1">
      <alignment vertical="center"/>
    </xf>
    <xf numFmtId="0" fontId="0" fillId="0" borderId="0" xfId="0" applyFont="1" applyFill="1" applyAlignment="1"/>
    <xf numFmtId="0" fontId="94" fillId="0" borderId="0" xfId="0" applyFont="1" applyFill="1" applyAlignment="1"/>
    <xf numFmtId="0" fontId="88" fillId="0" borderId="46" xfId="0" applyFont="1" applyFill="1" applyBorder="1" applyAlignment="1">
      <alignment horizontal="center" vertical="center" wrapText="1"/>
    </xf>
    <xf numFmtId="0" fontId="9" fillId="0" borderId="0" xfId="0" applyFont="1" applyFill="1" applyBorder="1" applyAlignment="1">
      <alignment horizontal="center" vertical="center"/>
    </xf>
    <xf numFmtId="0" fontId="87" fillId="27" borderId="47" xfId="0" applyNumberFormat="1" applyFont="1" applyFill="1" applyBorder="1" applyAlignment="1">
      <alignment horizontal="center" vertical="center"/>
    </xf>
    <xf numFmtId="179" fontId="87" fillId="27" borderId="32" xfId="0" applyNumberFormat="1" applyFont="1" applyFill="1" applyBorder="1" applyAlignment="1">
      <alignment horizontal="right" vertical="center"/>
    </xf>
    <xf numFmtId="179" fontId="87" fillId="27" borderId="20" xfId="0" applyNumberFormat="1" applyFont="1" applyFill="1" applyBorder="1" applyAlignment="1">
      <alignment horizontal="right" vertical="center" wrapText="1"/>
    </xf>
    <xf numFmtId="179" fontId="87" fillId="27" borderId="74" xfId="0" applyNumberFormat="1" applyFont="1" applyFill="1" applyBorder="1" applyAlignment="1">
      <alignment horizontal="right" vertical="center" wrapText="1"/>
    </xf>
    <xf numFmtId="194" fontId="87" fillId="27" borderId="20" xfId="0" applyNumberFormat="1" applyFont="1" applyFill="1" applyBorder="1" applyAlignment="1">
      <alignment horizontal="right" vertical="center" wrapText="1"/>
    </xf>
    <xf numFmtId="194" fontId="87" fillId="27" borderId="32" xfId="0" applyNumberFormat="1" applyFont="1" applyFill="1" applyBorder="1" applyAlignment="1">
      <alignment horizontal="right" vertical="center" wrapText="1"/>
    </xf>
    <xf numFmtId="198" fontId="87" fillId="27" borderId="32" xfId="0" applyNumberFormat="1" applyFont="1" applyFill="1" applyBorder="1" applyAlignment="1">
      <alignment horizontal="right" vertical="center" wrapText="1"/>
    </xf>
    <xf numFmtId="195" fontId="87" fillId="27" borderId="32" xfId="0" applyNumberFormat="1" applyFont="1" applyFill="1" applyBorder="1" applyAlignment="1">
      <alignment horizontal="right" vertical="center" wrapText="1"/>
    </xf>
    <xf numFmtId="195" fontId="87" fillId="27" borderId="20" xfId="0" applyNumberFormat="1" applyFont="1" applyFill="1" applyBorder="1" applyAlignment="1">
      <alignment horizontal="right" vertical="center" wrapText="1"/>
    </xf>
    <xf numFmtId="0" fontId="86" fillId="27" borderId="0" xfId="0" applyFont="1" applyFill="1">
      <alignment vertical="center"/>
    </xf>
    <xf numFmtId="0" fontId="85" fillId="27" borderId="40" xfId="0" applyNumberFormat="1" applyFont="1" applyFill="1" applyBorder="1" applyAlignment="1">
      <alignment horizontal="center" vertical="center"/>
    </xf>
    <xf numFmtId="194" fontId="85" fillId="27" borderId="21" xfId="0" applyNumberFormat="1" applyFont="1" applyFill="1" applyBorder="1" applyAlignment="1">
      <alignment horizontal="right" vertical="center"/>
    </xf>
    <xf numFmtId="41" fontId="85" fillId="27" borderId="0" xfId="406" applyFont="1" applyFill="1" applyBorder="1" applyAlignment="1">
      <alignment horizontal="center" vertical="center" wrapText="1"/>
    </xf>
    <xf numFmtId="41" fontId="85" fillId="27" borderId="36" xfId="406" applyFont="1" applyFill="1" applyBorder="1" applyAlignment="1">
      <alignment horizontal="center" vertical="center" wrapText="1"/>
    </xf>
    <xf numFmtId="41" fontId="85" fillId="27" borderId="21" xfId="406" applyFont="1" applyFill="1" applyBorder="1" applyAlignment="1">
      <alignment horizontal="center" vertical="center" wrapText="1"/>
    </xf>
    <xf numFmtId="199" fontId="85" fillId="27" borderId="21" xfId="406" applyNumberFormat="1" applyFont="1" applyFill="1" applyBorder="1" applyAlignment="1">
      <alignment horizontal="center" vertical="center" wrapText="1"/>
    </xf>
    <xf numFmtId="0" fontId="86" fillId="27" borderId="0" xfId="0" applyFont="1" applyFill="1" applyAlignment="1">
      <alignment horizontal="right" vertical="center"/>
    </xf>
    <xf numFmtId="179" fontId="85" fillId="27" borderId="0" xfId="0" applyNumberFormat="1" applyFont="1" applyFill="1" applyBorder="1" applyAlignment="1">
      <alignment horizontal="right" vertical="center"/>
    </xf>
    <xf numFmtId="179" fontId="85" fillId="27" borderId="41" xfId="293" applyNumberFormat="1" applyFont="1" applyFill="1" applyBorder="1" applyAlignment="1">
      <alignment horizontal="center" vertical="center" wrapText="1"/>
    </xf>
    <xf numFmtId="195" fontId="85" fillId="27" borderId="42" xfId="0" applyNumberFormat="1" applyFont="1" applyFill="1" applyBorder="1" applyAlignment="1">
      <alignment horizontal="center" vertical="center" wrapText="1"/>
    </xf>
    <xf numFmtId="0" fontId="85" fillId="27" borderId="46" xfId="0" applyFont="1" applyFill="1" applyBorder="1" applyAlignment="1">
      <alignment horizontal="center" vertical="center" wrapText="1"/>
    </xf>
    <xf numFmtId="0" fontId="99" fillId="27" borderId="0" xfId="0" applyFont="1" applyFill="1">
      <alignment vertical="center"/>
    </xf>
    <xf numFmtId="41" fontId="85" fillId="27" borderId="78" xfId="406" applyFont="1" applyFill="1" applyBorder="1" applyAlignment="1">
      <alignment horizontal="center" vertical="center"/>
    </xf>
    <xf numFmtId="41" fontId="85" fillId="27" borderId="0" xfId="406" applyFont="1" applyFill="1" applyBorder="1" applyAlignment="1">
      <alignment horizontal="center" vertical="center"/>
    </xf>
    <xf numFmtId="41" fontId="85" fillId="27" borderId="21" xfId="406" applyFont="1" applyFill="1" applyBorder="1" applyAlignment="1">
      <alignment horizontal="center" vertical="center"/>
    </xf>
    <xf numFmtId="41" fontId="85" fillId="27" borderId="76" xfId="406" applyFont="1" applyFill="1" applyBorder="1" applyAlignment="1">
      <alignment horizontal="center" vertical="center"/>
    </xf>
    <xf numFmtId="41" fontId="85" fillId="27" borderId="17" xfId="406" applyFont="1" applyFill="1" applyBorder="1" applyAlignment="1">
      <alignment horizontal="center" vertical="center"/>
    </xf>
    <xf numFmtId="196" fontId="85" fillId="27" borderId="46" xfId="294" applyNumberFormat="1" applyFont="1" applyFill="1" applyBorder="1" applyAlignment="1">
      <alignment horizontal="center" vertical="center" wrapText="1"/>
    </xf>
    <xf numFmtId="179" fontId="85" fillId="27" borderId="0" xfId="294" applyNumberFormat="1" applyFont="1" applyFill="1" applyBorder="1" applyAlignment="1">
      <alignment horizontal="right" vertical="center"/>
    </xf>
    <xf numFmtId="179" fontId="85" fillId="27" borderId="48" xfId="294" applyNumberFormat="1" applyFont="1" applyFill="1" applyBorder="1" applyAlignment="1">
      <alignment horizontal="right" vertical="center"/>
    </xf>
    <xf numFmtId="179" fontId="85" fillId="27" borderId="64" xfId="294" applyNumberFormat="1" applyFont="1" applyFill="1" applyBorder="1" applyAlignment="1">
      <alignment horizontal="right" vertical="center"/>
    </xf>
    <xf numFmtId="179" fontId="85" fillId="27" borderId="21" xfId="294" applyNumberFormat="1" applyFont="1" applyFill="1" applyBorder="1" applyAlignment="1">
      <alignment horizontal="right" vertical="center"/>
    </xf>
    <xf numFmtId="179" fontId="85" fillId="27" borderId="16" xfId="294" applyNumberFormat="1" applyFont="1" applyFill="1" applyBorder="1" applyAlignment="1">
      <alignment horizontal="right" vertical="center"/>
    </xf>
    <xf numFmtId="179" fontId="85" fillId="27" borderId="21" xfId="0" applyNumberFormat="1" applyFont="1" applyFill="1" applyBorder="1" applyAlignment="1">
      <alignment horizontal="right" vertical="center"/>
    </xf>
    <xf numFmtId="179" fontId="85" fillId="27" borderId="16" xfId="0" applyNumberFormat="1" applyFont="1" applyFill="1" applyBorder="1" applyAlignment="1">
      <alignment horizontal="right" vertical="center"/>
    </xf>
    <xf numFmtId="0" fontId="85" fillId="27" borderId="0" xfId="0" applyFont="1" applyFill="1">
      <alignment vertical="center"/>
    </xf>
    <xf numFmtId="196" fontId="85" fillId="27" borderId="46" xfId="0" applyNumberFormat="1" applyFont="1" applyFill="1" applyBorder="1" applyAlignment="1">
      <alignment horizontal="center" vertical="center" wrapText="1"/>
    </xf>
    <xf numFmtId="41" fontId="85" fillId="27" borderId="0" xfId="406" applyFont="1" applyFill="1" applyBorder="1" applyAlignment="1">
      <alignment horizontal="right" vertical="center"/>
    </xf>
    <xf numFmtId="41" fontId="85" fillId="27" borderId="21" xfId="406" applyFont="1" applyFill="1" applyBorder="1" applyAlignment="1">
      <alignment horizontal="right" vertical="center"/>
    </xf>
    <xf numFmtId="41" fontId="85" fillId="27" borderId="36" xfId="406" applyFont="1" applyFill="1" applyBorder="1" applyAlignment="1">
      <alignment horizontal="right" vertical="center"/>
    </xf>
    <xf numFmtId="0" fontId="85" fillId="27" borderId="47" xfId="0" applyFont="1" applyFill="1" applyBorder="1" applyAlignment="1">
      <alignment horizontal="center" vertical="center"/>
    </xf>
    <xf numFmtId="41" fontId="85" fillId="27" borderId="77" xfId="406" applyFont="1" applyFill="1" applyBorder="1" applyAlignment="1">
      <alignment horizontal="center" vertical="center"/>
    </xf>
    <xf numFmtId="41" fontId="85" fillId="27" borderId="32" xfId="406" applyFont="1" applyFill="1" applyBorder="1" applyAlignment="1">
      <alignment horizontal="center" vertical="center"/>
    </xf>
    <xf numFmtId="41" fontId="85" fillId="27" borderId="75" xfId="406" applyFont="1" applyFill="1" applyBorder="1" applyAlignment="1">
      <alignment horizontal="center" vertical="center"/>
    </xf>
    <xf numFmtId="0" fontId="86" fillId="27" borderId="0" xfId="0" applyFont="1" applyFill="1" applyAlignment="1"/>
    <xf numFmtId="0" fontId="87" fillId="27" borderId="47" xfId="0" applyFont="1" applyFill="1" applyBorder="1" applyAlignment="1">
      <alignment horizontal="center" vertical="center" wrapText="1"/>
    </xf>
    <xf numFmtId="41" fontId="87" fillId="27" borderId="20" xfId="406" applyFont="1" applyFill="1" applyBorder="1" applyAlignment="1">
      <alignment vertical="center"/>
    </xf>
    <xf numFmtId="41" fontId="87" fillId="27" borderId="32" xfId="406" applyFont="1" applyFill="1" applyBorder="1" applyAlignment="1">
      <alignment vertical="center"/>
    </xf>
    <xf numFmtId="41" fontId="87" fillId="27" borderId="49" xfId="406" applyFont="1" applyFill="1" applyBorder="1" applyAlignment="1">
      <alignment vertical="center"/>
    </xf>
    <xf numFmtId="0" fontId="100" fillId="27" borderId="0" xfId="0" applyFont="1" applyFill="1" applyBorder="1" applyAlignment="1"/>
    <xf numFmtId="0" fontId="85" fillId="27" borderId="20" xfId="0" applyFont="1" applyFill="1" applyBorder="1" applyAlignment="1">
      <alignment horizontal="center" vertical="center"/>
    </xf>
    <xf numFmtId="194" fontId="85" fillId="27" borderId="70" xfId="0" applyNumberFormat="1" applyFont="1" applyFill="1" applyBorder="1">
      <alignment vertical="center"/>
    </xf>
    <xf numFmtId="194" fontId="85" fillId="27" borderId="75" xfId="0" applyNumberFormat="1" applyFont="1" applyFill="1" applyBorder="1">
      <alignment vertical="center"/>
    </xf>
    <xf numFmtId="194" fontId="85" fillId="27" borderId="74" xfId="0" applyNumberFormat="1" applyFont="1" applyFill="1" applyBorder="1">
      <alignment vertical="center"/>
    </xf>
    <xf numFmtId="194" fontId="85" fillId="27" borderId="81" xfId="0" applyNumberFormat="1" applyFont="1" applyFill="1" applyBorder="1">
      <alignment vertical="center"/>
    </xf>
    <xf numFmtId="0" fontId="86" fillId="27" borderId="0" xfId="0" applyFont="1" applyFill="1" applyBorder="1">
      <alignment vertical="center"/>
    </xf>
    <xf numFmtId="0" fontId="85" fillId="27" borderId="47" xfId="0" applyFont="1" applyFill="1" applyBorder="1" applyAlignment="1">
      <alignment horizontal="center" vertical="center" wrapText="1"/>
    </xf>
    <xf numFmtId="179" fontId="85" fillId="27" borderId="32" xfId="0" applyNumberFormat="1" applyFont="1" applyFill="1" applyBorder="1" applyAlignment="1">
      <alignment horizontal="right" vertical="center"/>
    </xf>
    <xf numFmtId="179" fontId="85" fillId="27" borderId="75" xfId="294" applyNumberFormat="1" applyFont="1" applyFill="1" applyBorder="1" applyAlignment="1">
      <alignment horizontal="right" vertical="center"/>
    </xf>
    <xf numFmtId="179" fontId="85" fillId="27" borderId="83" xfId="0" applyNumberFormat="1" applyFont="1" applyFill="1" applyBorder="1" applyAlignment="1">
      <alignment horizontal="right" vertical="center"/>
    </xf>
    <xf numFmtId="179" fontId="85" fillId="27" borderId="83" xfId="294" applyNumberFormat="1" applyFont="1" applyFill="1" applyBorder="1" applyAlignment="1">
      <alignment horizontal="right" vertical="center"/>
    </xf>
    <xf numFmtId="0" fontId="85" fillId="27" borderId="0" xfId="0" applyFont="1" applyFill="1" applyBorder="1" applyAlignment="1">
      <alignment vertical="center"/>
    </xf>
    <xf numFmtId="0" fontId="85" fillId="27" borderId="0" xfId="0" applyFont="1" applyFill="1" applyBorder="1">
      <alignment vertical="center"/>
    </xf>
    <xf numFmtId="179" fontId="85" fillId="27" borderId="74" xfId="294" applyNumberFormat="1" applyFont="1" applyFill="1" applyBorder="1" applyAlignment="1">
      <alignment horizontal="right" vertical="center"/>
    </xf>
    <xf numFmtId="179" fontId="85" fillId="27" borderId="32" xfId="294" applyNumberFormat="1" applyFont="1" applyFill="1" applyBorder="1" applyAlignment="1">
      <alignment horizontal="right" vertical="center"/>
    </xf>
    <xf numFmtId="179" fontId="85" fillId="27" borderId="20" xfId="294" applyNumberFormat="1" applyFont="1" applyFill="1" applyBorder="1" applyAlignment="1">
      <alignment horizontal="right" vertical="center"/>
    </xf>
    <xf numFmtId="198" fontId="85" fillId="27" borderId="32" xfId="294" applyNumberFormat="1" applyFont="1" applyFill="1" applyBorder="1" applyAlignment="1">
      <alignment horizontal="right" vertical="center"/>
    </xf>
    <xf numFmtId="38" fontId="101" fillId="27" borderId="0" xfId="294" applyNumberFormat="1" applyFont="1" applyFill="1" applyBorder="1" applyAlignment="1">
      <alignment vertical="center" wrapText="1"/>
    </xf>
    <xf numFmtId="0" fontId="102" fillId="27" borderId="0" xfId="0" applyFont="1" applyFill="1" applyBorder="1">
      <alignment vertical="center"/>
    </xf>
    <xf numFmtId="197" fontId="85" fillId="27" borderId="0" xfId="0" applyNumberFormat="1" applyFont="1" applyFill="1" applyBorder="1">
      <alignment vertical="center"/>
    </xf>
    <xf numFmtId="196" fontId="9" fillId="28" borderId="0" xfId="0" applyNumberFormat="1" applyFont="1" applyFill="1" applyBorder="1" applyAlignment="1">
      <alignment horizontal="right" vertical="center"/>
    </xf>
    <xf numFmtId="196" fontId="9" fillId="28" borderId="21" xfId="0" applyNumberFormat="1" applyFont="1" applyFill="1" applyBorder="1" applyAlignment="1">
      <alignment horizontal="right" vertical="center"/>
    </xf>
    <xf numFmtId="0" fontId="9" fillId="28" borderId="21" xfId="0" applyNumberFormat="1" applyFont="1" applyFill="1" applyBorder="1" applyAlignment="1">
      <alignment horizontal="right" vertical="center"/>
    </xf>
    <xf numFmtId="196" fontId="9" fillId="28" borderId="20" xfId="0" applyNumberFormat="1" applyFont="1" applyFill="1" applyBorder="1" applyAlignment="1">
      <alignment horizontal="right" vertical="center"/>
    </xf>
    <xf numFmtId="196" fontId="9" fillId="28" borderId="29" xfId="0" applyNumberFormat="1" applyFont="1" applyFill="1" applyBorder="1" applyAlignment="1">
      <alignment horizontal="right" vertical="center"/>
    </xf>
    <xf numFmtId="196" fontId="9" fillId="28" borderId="34" xfId="0" applyNumberFormat="1" applyFont="1" applyFill="1" applyBorder="1" applyAlignment="1">
      <alignment horizontal="right" vertical="center"/>
    </xf>
    <xf numFmtId="196" fontId="9" fillId="28" borderId="38" xfId="0" applyNumberFormat="1" applyFont="1" applyFill="1" applyBorder="1" applyAlignment="1">
      <alignment horizontal="right" vertical="center"/>
    </xf>
    <xf numFmtId="196" fontId="9" fillId="28" borderId="33" xfId="0" applyNumberFormat="1" applyFont="1" applyFill="1" applyBorder="1" applyAlignment="1">
      <alignment horizontal="right" vertical="center"/>
    </xf>
    <xf numFmtId="196" fontId="9" fillId="28" borderId="37" xfId="0" applyNumberFormat="1" applyFont="1" applyFill="1" applyBorder="1" applyAlignment="1">
      <alignment horizontal="right" vertical="center"/>
    </xf>
    <xf numFmtId="196" fontId="9" fillId="28" borderId="0" xfId="0" applyNumberFormat="1" applyFont="1" applyFill="1" applyBorder="1">
      <alignment vertical="center"/>
    </xf>
    <xf numFmtId="49" fontId="9" fillId="28" borderId="21" xfId="0" applyNumberFormat="1" applyFont="1" applyFill="1" applyBorder="1" applyAlignment="1">
      <alignment horizontal="right" vertical="center"/>
    </xf>
    <xf numFmtId="196" fontId="9" fillId="28" borderId="20" xfId="0" applyNumberFormat="1" applyFont="1" applyFill="1" applyBorder="1">
      <alignment vertical="center"/>
    </xf>
    <xf numFmtId="49" fontId="9" fillId="28" borderId="32" xfId="0" applyNumberFormat="1" applyFont="1" applyFill="1" applyBorder="1" applyAlignment="1">
      <alignment horizontal="right" vertical="center"/>
    </xf>
    <xf numFmtId="0" fontId="85" fillId="0" borderId="0" xfId="0" applyFont="1" applyFill="1">
      <alignment vertical="center"/>
    </xf>
    <xf numFmtId="0" fontId="9" fillId="0" borderId="26" xfId="0" applyFont="1" applyFill="1" applyBorder="1" applyAlignment="1">
      <alignment horizontal="center" vertical="center" wrapText="1"/>
    </xf>
    <xf numFmtId="0" fontId="9" fillId="0" borderId="42"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1"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27" xfId="0" applyFont="1" applyFill="1" applyBorder="1" applyAlignment="1">
      <alignment horizontal="left" vertical="center" wrapText="1"/>
    </xf>
    <xf numFmtId="0" fontId="85" fillId="0" borderId="0" xfId="0" applyFont="1" applyFill="1" applyAlignment="1">
      <alignment horizontal="left" vertical="top"/>
    </xf>
    <xf numFmtId="0" fontId="82" fillId="0" borderId="0" xfId="0" applyFont="1" applyFill="1" applyAlignment="1">
      <alignment horizontal="left" vertical="top"/>
    </xf>
    <xf numFmtId="0" fontId="9" fillId="0" borderId="44" xfId="0" applyNumberFormat="1" applyFont="1" applyFill="1" applyBorder="1" applyAlignment="1">
      <alignment horizontal="center" vertical="center" wrapText="1"/>
    </xf>
    <xf numFmtId="0" fontId="9" fillId="0" borderId="44" xfId="0" applyNumberFormat="1" applyFont="1" applyFill="1" applyBorder="1" applyAlignment="1">
      <alignment horizontal="center" vertical="center"/>
    </xf>
    <xf numFmtId="0" fontId="9" fillId="0" borderId="45" xfId="0" applyNumberFormat="1" applyFont="1" applyFill="1" applyBorder="1" applyAlignment="1">
      <alignment horizontal="center" vertical="center"/>
    </xf>
    <xf numFmtId="179" fontId="9" fillId="0" borderId="31" xfId="0" applyNumberFormat="1" applyFont="1" applyFill="1" applyBorder="1" applyAlignment="1">
      <alignment horizontal="center" vertical="center" wrapText="1"/>
    </xf>
    <xf numFmtId="179" fontId="9" fillId="0" borderId="31" xfId="0" applyNumberFormat="1" applyFont="1" applyFill="1" applyBorder="1" applyAlignment="1">
      <alignment horizontal="center" vertical="center"/>
    </xf>
    <xf numFmtId="179" fontId="9" fillId="0" borderId="43" xfId="0" applyNumberFormat="1" applyFont="1" applyFill="1" applyBorder="1" applyAlignment="1">
      <alignment horizontal="center" vertical="center"/>
    </xf>
    <xf numFmtId="0" fontId="9" fillId="0" borderId="25" xfId="0" applyFont="1" applyFill="1" applyBorder="1" applyAlignment="1">
      <alignment horizontal="center" vertical="center" wrapText="1"/>
    </xf>
    <xf numFmtId="179" fontId="9" fillId="0" borderId="28" xfId="0" applyNumberFormat="1" applyFont="1" applyFill="1" applyBorder="1" applyAlignment="1">
      <alignment horizontal="center" vertical="center" wrapText="1"/>
    </xf>
    <xf numFmtId="179" fontId="9" fillId="0" borderId="43" xfId="0" applyNumberFormat="1"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22" xfId="0" applyFont="1" applyFill="1" applyBorder="1" applyAlignment="1">
      <alignment horizontal="center" vertical="center" wrapText="1"/>
    </xf>
    <xf numFmtId="179" fontId="9" fillId="0" borderId="23" xfId="0" applyNumberFormat="1" applyFont="1" applyFill="1" applyBorder="1" applyAlignment="1">
      <alignment horizontal="center" vertical="center"/>
    </xf>
    <xf numFmtId="179" fontId="9" fillId="0" borderId="26" xfId="0" applyNumberFormat="1" applyFont="1" applyFill="1" applyBorder="1" applyAlignment="1">
      <alignment horizontal="center" vertical="center" wrapText="1"/>
    </xf>
    <xf numFmtId="179" fontId="9" fillId="0" borderId="42" xfId="0" applyNumberFormat="1" applyFont="1" applyFill="1" applyBorder="1" applyAlignment="1">
      <alignment horizontal="center" vertical="center" wrapText="1"/>
    </xf>
    <xf numFmtId="0" fontId="9" fillId="0" borderId="27" xfId="0" applyNumberFormat="1" applyFont="1" applyFill="1" applyBorder="1" applyAlignment="1">
      <alignment horizontal="left" vertical="center" wrapText="1"/>
    </xf>
    <xf numFmtId="0" fontId="82" fillId="0" borderId="0" xfId="0" applyFont="1" applyFill="1" applyBorder="1" applyAlignment="1">
      <alignment horizontal="left" vertical="top"/>
    </xf>
    <xf numFmtId="179" fontId="5" fillId="0" borderId="20" xfId="0" applyNumberFormat="1" applyFont="1" applyFill="1" applyBorder="1" applyAlignment="1">
      <alignment horizontal="right" vertical="center"/>
    </xf>
    <xf numFmtId="194" fontId="9" fillId="0" borderId="31" xfId="0" applyNumberFormat="1" applyFont="1" applyFill="1" applyBorder="1" applyAlignment="1">
      <alignment horizontal="center" vertical="center" wrapText="1"/>
    </xf>
    <xf numFmtId="194" fontId="9" fillId="0" borderId="31" xfId="0" applyNumberFormat="1" applyFont="1" applyFill="1" applyBorder="1" applyAlignment="1">
      <alignment horizontal="center" vertical="center"/>
    </xf>
    <xf numFmtId="194" fontId="9" fillId="0" borderId="43" xfId="0" applyNumberFormat="1" applyFont="1" applyFill="1" applyBorder="1" applyAlignment="1">
      <alignment horizontal="center" vertical="center"/>
    </xf>
    <xf numFmtId="194" fontId="9" fillId="0" borderId="25" xfId="0" applyNumberFormat="1" applyFont="1" applyFill="1" applyBorder="1" applyAlignment="1">
      <alignment horizontal="center" vertical="center" wrapText="1"/>
    </xf>
    <xf numFmtId="195" fontId="9" fillId="0" borderId="31" xfId="0" applyNumberFormat="1" applyFont="1" applyFill="1" applyBorder="1" applyAlignment="1">
      <alignment horizontal="center" vertical="center" wrapText="1"/>
    </xf>
    <xf numFmtId="195" fontId="9" fillId="0" borderId="43" xfId="0" applyNumberFormat="1" applyFont="1" applyFill="1" applyBorder="1" applyAlignment="1">
      <alignment horizontal="center" vertical="center" wrapText="1"/>
    </xf>
    <xf numFmtId="194" fontId="9" fillId="0" borderId="28" xfId="0" applyNumberFormat="1" applyFont="1" applyFill="1" applyBorder="1" applyAlignment="1">
      <alignment horizontal="center" vertical="center" wrapText="1"/>
    </xf>
    <xf numFmtId="194" fontId="9" fillId="0" borderId="43" xfId="0" applyNumberFormat="1" applyFont="1" applyFill="1" applyBorder="1" applyAlignment="1">
      <alignment horizontal="center" vertical="center" wrapText="1"/>
    </xf>
    <xf numFmtId="194" fontId="9" fillId="0" borderId="22" xfId="0" applyNumberFormat="1" applyFont="1" applyFill="1" applyBorder="1" applyAlignment="1">
      <alignment horizontal="center" vertical="center"/>
    </xf>
    <xf numFmtId="194" fontId="9" fillId="0" borderId="25" xfId="0" applyNumberFormat="1" applyFont="1" applyFill="1" applyBorder="1" applyAlignment="1">
      <alignment horizontal="center" vertical="center"/>
    </xf>
    <xf numFmtId="194" fontId="9" fillId="0" borderId="26" xfId="0" applyNumberFormat="1" applyFont="1" applyFill="1" applyBorder="1" applyAlignment="1">
      <alignment horizontal="center" vertical="center" wrapText="1"/>
    </xf>
    <xf numFmtId="194" fontId="9" fillId="0" borderId="42" xfId="0" applyNumberFormat="1" applyFont="1" applyFill="1" applyBorder="1" applyAlignment="1">
      <alignment horizontal="center" vertical="center" wrapText="1"/>
    </xf>
    <xf numFmtId="179" fontId="9" fillId="0" borderId="22" xfId="0" applyNumberFormat="1" applyFont="1" applyFill="1" applyBorder="1" applyAlignment="1">
      <alignment horizontal="center" vertical="center"/>
    </xf>
    <xf numFmtId="179" fontId="9" fillId="0" borderId="25" xfId="0" applyNumberFormat="1" applyFont="1" applyFill="1" applyBorder="1" applyAlignment="1">
      <alignment horizontal="center" vertical="center"/>
    </xf>
    <xf numFmtId="179" fontId="9" fillId="0" borderId="29" xfId="0" applyNumberFormat="1" applyFont="1" applyFill="1" applyBorder="1" applyAlignment="1">
      <alignment horizontal="center" vertical="center" wrapText="1"/>
    </xf>
    <xf numFmtId="179" fontId="9" fillId="0" borderId="21" xfId="0" applyNumberFormat="1" applyFont="1" applyFill="1" applyBorder="1" applyAlignment="1">
      <alignment horizontal="center" vertical="center" wrapText="1"/>
    </xf>
    <xf numFmtId="179" fontId="9" fillId="0" borderId="66" xfId="0" applyNumberFormat="1" applyFont="1" applyFill="1" applyBorder="1" applyAlignment="1">
      <alignment horizontal="center" vertical="center" wrapText="1"/>
    </xf>
    <xf numFmtId="196" fontId="9" fillId="0" borderId="25" xfId="293" applyNumberFormat="1" applyFont="1" applyFill="1" applyBorder="1" applyAlignment="1">
      <alignment horizontal="center" vertical="center"/>
    </xf>
    <xf numFmtId="196" fontId="9" fillId="0" borderId="25" xfId="293" quotePrefix="1" applyNumberFormat="1" applyFont="1" applyFill="1" applyBorder="1" applyAlignment="1">
      <alignment horizontal="center" vertical="center"/>
    </xf>
    <xf numFmtId="196" fontId="85" fillId="27" borderId="26" xfId="293" applyNumberFormat="1" applyFont="1" applyFill="1" applyBorder="1" applyAlignment="1">
      <alignment horizontal="center" vertical="center"/>
    </xf>
    <xf numFmtId="196" fontId="85" fillId="27" borderId="31" xfId="293" applyNumberFormat="1" applyFont="1" applyFill="1" applyBorder="1" applyAlignment="1">
      <alignment horizontal="center" vertical="center"/>
    </xf>
    <xf numFmtId="179" fontId="82" fillId="0" borderId="0" xfId="0" applyNumberFormat="1" applyFont="1" applyFill="1" applyBorder="1" applyAlignment="1">
      <alignment horizontal="left" vertical="top"/>
    </xf>
    <xf numFmtId="0" fontId="5" fillId="0" borderId="20" xfId="0" applyNumberFormat="1" applyFont="1" applyFill="1" applyBorder="1" applyAlignment="1">
      <alignment horizontal="left" vertical="center"/>
    </xf>
    <xf numFmtId="179" fontId="5" fillId="0" borderId="20" xfId="0" applyNumberFormat="1" applyFont="1" applyFill="1" applyBorder="1" applyAlignment="1">
      <alignment horizontal="left" vertical="center"/>
    </xf>
    <xf numFmtId="195" fontId="5" fillId="0" borderId="20" xfId="0" applyNumberFormat="1" applyFont="1" applyFill="1" applyBorder="1" applyAlignment="1">
      <alignment horizontal="left" vertical="center"/>
    </xf>
    <xf numFmtId="0" fontId="9" fillId="0" borderId="31" xfId="293" applyNumberFormat="1" applyFont="1" applyFill="1" applyBorder="1" applyAlignment="1">
      <alignment horizontal="center" vertical="center"/>
    </xf>
    <xf numFmtId="0" fontId="9" fillId="0" borderId="25" xfId="293" quotePrefix="1" applyNumberFormat="1" applyFont="1" applyFill="1" applyBorder="1" applyAlignment="1">
      <alignment horizontal="center" vertical="center"/>
    </xf>
    <xf numFmtId="196" fontId="9" fillId="0" borderId="26" xfId="293" applyNumberFormat="1" applyFont="1" applyFill="1" applyBorder="1" applyAlignment="1">
      <alignment horizontal="center" vertical="center"/>
    </xf>
    <xf numFmtId="196" fontId="9" fillId="0" borderId="31" xfId="293" applyNumberFormat="1" applyFont="1" applyFill="1" applyBorder="1" applyAlignment="1">
      <alignment horizontal="center" vertical="center"/>
    </xf>
    <xf numFmtId="0" fontId="9" fillId="0" borderId="27" xfId="0" applyFont="1" applyFill="1" applyBorder="1" applyAlignment="1">
      <alignment horizontal="left" vertical="center"/>
    </xf>
    <xf numFmtId="0" fontId="5" fillId="0" borderId="20" xfId="0" applyFont="1" applyFill="1" applyBorder="1" applyAlignment="1">
      <alignment horizontal="left" vertical="center"/>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2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43"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7" xfId="405" applyFont="1" applyBorder="1" applyAlignment="1">
      <alignment horizontal="right" vertical="center"/>
    </xf>
    <xf numFmtId="0" fontId="5" fillId="0" borderId="0" xfId="0" applyFont="1" applyFill="1" applyBorder="1" applyAlignment="1">
      <alignment horizontal="left" vertical="center"/>
    </xf>
    <xf numFmtId="0" fontId="82" fillId="0" borderId="0" xfId="0" applyFont="1" applyFill="1" applyBorder="1" applyAlignment="1">
      <alignment vertical="top"/>
    </xf>
    <xf numFmtId="177" fontId="9" fillId="0" borderId="44" xfId="294" applyFont="1" applyFill="1" applyBorder="1" applyAlignment="1">
      <alignment horizontal="center" vertical="center" wrapText="1"/>
    </xf>
    <xf numFmtId="177" fontId="9" fillId="0" borderId="45" xfId="294" applyFont="1" applyFill="1" applyBorder="1" applyAlignment="1">
      <alignment horizontal="center" vertical="center" wrapText="1"/>
    </xf>
    <xf numFmtId="178" fontId="9" fillId="0" borderId="27" xfId="294" applyNumberFormat="1" applyFont="1" applyFill="1" applyBorder="1" applyAlignment="1">
      <alignment horizontal="center" vertical="center" wrapText="1"/>
    </xf>
    <xf numFmtId="178" fontId="9" fillId="0" borderId="27" xfId="294" applyNumberFormat="1" applyFont="1" applyFill="1" applyBorder="1" applyAlignment="1">
      <alignment horizontal="center" vertical="center"/>
    </xf>
    <xf numFmtId="178" fontId="9" fillId="0" borderId="29" xfId="294" applyNumberFormat="1" applyFont="1" applyFill="1" applyBorder="1" applyAlignment="1">
      <alignment horizontal="center" vertical="center"/>
    </xf>
    <xf numFmtId="178" fontId="9" fillId="0" borderId="28" xfId="294" applyNumberFormat="1" applyFont="1" applyFill="1" applyBorder="1" applyAlignment="1">
      <alignment horizontal="center" vertical="center" wrapText="1"/>
    </xf>
    <xf numFmtId="178" fontId="9" fillId="0" borderId="31" xfId="294" applyNumberFormat="1"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21" xfId="0" applyFont="1" applyFill="1" applyBorder="1" applyAlignment="1">
      <alignment horizontal="center" vertical="center" wrapText="1"/>
    </xf>
    <xf numFmtId="179" fontId="9" fillId="0" borderId="27" xfId="294" applyNumberFormat="1" applyFont="1" applyFill="1" applyBorder="1" applyAlignment="1">
      <alignment horizontal="center" vertical="center" wrapText="1"/>
    </xf>
    <xf numFmtId="179" fontId="9" fillId="0" borderId="29" xfId="294" applyNumberFormat="1" applyFont="1" applyFill="1" applyBorder="1" applyAlignment="1">
      <alignment horizontal="center" vertical="center" wrapText="1"/>
    </xf>
    <xf numFmtId="179" fontId="9" fillId="0" borderId="30" xfId="294" applyNumberFormat="1" applyFont="1" applyFill="1" applyBorder="1" applyAlignment="1">
      <alignment horizontal="center" vertical="center" wrapText="1"/>
    </xf>
    <xf numFmtId="179" fontId="9" fillId="0" borderId="24" xfId="294" applyNumberFormat="1" applyFont="1" applyFill="1" applyBorder="1" applyAlignment="1">
      <alignment horizontal="center" vertical="center" wrapText="1"/>
    </xf>
    <xf numFmtId="179" fontId="9" fillId="0" borderId="17" xfId="294" applyNumberFormat="1" applyFont="1" applyFill="1" applyBorder="1" applyAlignment="1">
      <alignment horizontal="center" vertical="center" wrapText="1"/>
    </xf>
    <xf numFmtId="0" fontId="0" fillId="0" borderId="55" xfId="0" applyBorder="1" applyAlignment="1">
      <alignment vertical="center"/>
    </xf>
    <xf numFmtId="0" fontId="0" fillId="0" borderId="66" xfId="0" applyBorder="1" applyAlignment="1">
      <alignment vertical="center"/>
    </xf>
    <xf numFmtId="0" fontId="5" fillId="0" borderId="0" xfId="0" applyFont="1" applyFill="1" applyBorder="1" applyAlignment="1">
      <alignment horizontal="left" vertical="center" wrapText="1"/>
    </xf>
    <xf numFmtId="0" fontId="9" fillId="0" borderId="30"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wrapText="1"/>
    </xf>
    <xf numFmtId="0" fontId="9" fillId="0" borderId="31" xfId="0" applyFont="1" applyFill="1" applyBorder="1" applyAlignment="1" applyProtection="1">
      <alignment horizontal="center" vertical="center" wrapText="1"/>
    </xf>
    <xf numFmtId="0" fontId="9" fillId="0" borderId="39" xfId="0" applyFont="1" applyFill="1" applyBorder="1" applyAlignment="1">
      <alignment horizontal="center" vertical="center" wrapText="1"/>
    </xf>
    <xf numFmtId="0" fontId="9" fillId="0" borderId="67" xfId="0" applyFont="1" applyFill="1" applyBorder="1" applyAlignment="1">
      <alignment horizontal="center" vertical="center" wrapText="1"/>
    </xf>
    <xf numFmtId="178" fontId="9" fillId="0" borderId="29" xfId="294" applyNumberFormat="1" applyFont="1" applyFill="1" applyBorder="1" applyAlignment="1">
      <alignment horizontal="center" vertical="center" wrapText="1"/>
    </xf>
    <xf numFmtId="0" fontId="9" fillId="0" borderId="24" xfId="0" applyFont="1" applyFill="1" applyBorder="1" applyAlignment="1">
      <alignment horizontal="center" vertical="center"/>
    </xf>
    <xf numFmtId="0" fontId="82" fillId="0" borderId="0" xfId="335" applyFont="1" applyBorder="1" applyAlignment="1">
      <alignment horizontal="left" vertical="top"/>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right" vertical="center"/>
    </xf>
    <xf numFmtId="0" fontId="9" fillId="0" borderId="27" xfId="0" applyNumberFormat="1" applyFont="1" applyFill="1" applyBorder="1" applyAlignment="1" applyProtection="1">
      <alignment horizontal="left" vertical="center" wrapText="1"/>
    </xf>
    <xf numFmtId="0" fontId="88" fillId="0" borderId="30" xfId="0" applyFont="1" applyFill="1" applyBorder="1" applyAlignment="1">
      <alignment horizontal="center" vertical="center" wrapText="1"/>
    </xf>
    <xf numFmtId="0" fontId="88" fillId="0" borderId="28" xfId="0" applyFont="1" applyFill="1" applyBorder="1" applyAlignment="1">
      <alignment horizontal="center" vertical="center" wrapText="1"/>
    </xf>
    <xf numFmtId="0" fontId="88" fillId="0" borderId="31" xfId="0" applyFont="1" applyFill="1" applyBorder="1" applyAlignment="1">
      <alignment horizontal="center" vertical="center" wrapText="1"/>
    </xf>
    <xf numFmtId="0" fontId="88" fillId="0" borderId="27" xfId="0" applyFont="1" applyFill="1" applyBorder="1" applyAlignment="1">
      <alignment horizontal="center" vertical="center" wrapText="1"/>
    </xf>
    <xf numFmtId="0" fontId="88" fillId="0" borderId="44" xfId="0" applyFont="1" applyFill="1" applyBorder="1" applyAlignment="1">
      <alignment horizontal="center" vertical="center" wrapText="1"/>
    </xf>
    <xf numFmtId="0" fontId="88" fillId="0" borderId="45" xfId="0" applyFont="1" applyFill="1" applyBorder="1" applyAlignment="1">
      <alignment horizontal="center" vertical="center"/>
    </xf>
    <xf numFmtId="0" fontId="91" fillId="0" borderId="0" xfId="0" applyFont="1" applyFill="1" applyBorder="1" applyAlignment="1">
      <alignment horizontal="left" vertical="center"/>
    </xf>
    <xf numFmtId="0" fontId="91" fillId="0" borderId="20" xfId="0" applyFont="1" applyFill="1" applyBorder="1" applyAlignment="1">
      <alignment horizontal="left" vertical="center"/>
    </xf>
    <xf numFmtId="0" fontId="89" fillId="0" borderId="0" xfId="0" applyFont="1" applyFill="1" applyBorder="1" applyAlignment="1">
      <alignment horizontal="left" vertical="top"/>
    </xf>
    <xf numFmtId="0" fontId="9" fillId="0" borderId="27" xfId="356" applyFont="1" applyFill="1" applyBorder="1" applyAlignment="1">
      <alignment horizontal="left" vertical="center" wrapText="1"/>
    </xf>
    <xf numFmtId="0" fontId="5" fillId="0" borderId="20" xfId="301" applyNumberFormat="1" applyFont="1" applyFill="1" applyBorder="1" applyAlignment="1">
      <alignment horizontal="left" vertical="center"/>
    </xf>
    <xf numFmtId="0" fontId="9" fillId="0" borderId="29" xfId="301" applyNumberFormat="1" applyFont="1" applyFill="1" applyBorder="1" applyAlignment="1">
      <alignment horizontal="center" vertical="center" wrapText="1"/>
    </xf>
    <xf numFmtId="0" fontId="9" fillId="0" borderId="66" xfId="301" applyNumberFormat="1" applyFont="1" applyFill="1" applyBorder="1" applyAlignment="1">
      <alignment horizontal="center" vertical="center" wrapText="1"/>
    </xf>
    <xf numFmtId="197" fontId="9" fillId="0" borderId="24" xfId="301" applyNumberFormat="1" applyFont="1" applyFill="1" applyBorder="1" applyAlignment="1">
      <alignment horizontal="center" vertical="center" wrapText="1"/>
    </xf>
    <xf numFmtId="197" fontId="9" fillId="0" borderId="55" xfId="301" applyNumberFormat="1" applyFont="1" applyFill="1" applyBorder="1" applyAlignment="1">
      <alignment horizontal="center" vertical="center" wrapText="1"/>
    </xf>
    <xf numFmtId="0" fontId="9" fillId="0" borderId="39" xfId="301" applyNumberFormat="1" applyFont="1" applyFill="1" applyBorder="1" applyAlignment="1">
      <alignment horizontal="center" vertical="center" wrapText="1"/>
    </xf>
    <xf numFmtId="0" fontId="9" fillId="0" borderId="67" xfId="301" applyNumberFormat="1" applyFont="1" applyFill="1" applyBorder="1" applyAlignment="1">
      <alignment horizontal="center" vertical="center"/>
    </xf>
    <xf numFmtId="0" fontId="9" fillId="0" borderId="30" xfId="301" applyNumberFormat="1" applyFont="1" applyFill="1" applyBorder="1" applyAlignment="1">
      <alignment horizontal="center" vertical="center" wrapText="1"/>
    </xf>
    <xf numFmtId="0" fontId="9" fillId="0" borderId="27" xfId="301"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9" fillId="0" borderId="66" xfId="0" applyFont="1" applyFill="1" applyBorder="1" applyAlignment="1">
      <alignment horizontal="center" vertical="center" wrapText="1"/>
    </xf>
    <xf numFmtId="178" fontId="9" fillId="0" borderId="30" xfId="294" applyNumberFormat="1" applyFont="1" applyFill="1" applyBorder="1" applyAlignment="1">
      <alignment horizontal="center" vertical="center" wrapText="1"/>
    </xf>
    <xf numFmtId="178" fontId="9" fillId="0" borderId="24" xfId="294" applyNumberFormat="1" applyFont="1" applyFill="1" applyBorder="1" applyAlignment="1">
      <alignment horizontal="center" vertical="center" wrapText="1"/>
    </xf>
    <xf numFmtId="178" fontId="9" fillId="0" borderId="55" xfId="294" applyNumberFormat="1" applyFont="1" applyFill="1" applyBorder="1" applyAlignment="1">
      <alignment horizontal="center" vertical="center" wrapText="1"/>
    </xf>
  </cellXfs>
  <cellStyles count="408">
    <cellStyle name="??&amp;O?&amp;H?_x0008__x000f__x0007_?_x0007__x0001__x0001_" xfId="1" xr:uid="{00000000-0005-0000-0000-000000000000}"/>
    <cellStyle name="??&amp;O?&amp;H?_x0008_??_x0007__x0001__x0001_" xfId="2" xr:uid="{00000000-0005-0000-0000-000001000000}"/>
    <cellStyle name="_Book1" xfId="3" xr:uid="{00000000-0005-0000-0000-000002000000}"/>
    <cellStyle name="_Capex Tracking Control Sheet -ADMIN " xfId="4" xr:uid="{00000000-0005-0000-0000-000003000000}"/>
    <cellStyle name="_Project tracking Puri (Diana) per March'06 " xfId="5" xr:uid="{00000000-0005-0000-0000-000004000000}"/>
    <cellStyle name="_Recon with FAR " xfId="6" xr:uid="{00000000-0005-0000-0000-000005000000}"/>
    <cellStyle name="_금융점포(광주)" xfId="7" xr:uid="{00000000-0005-0000-0000-000006000000}"/>
    <cellStyle name="_은행별 점포현황(202011년12월말기준)" xfId="8" xr:uid="{00000000-0005-0000-0000-000007000000}"/>
    <cellStyle name="¤@?e_TEST-1 " xfId="9" xr:uid="{00000000-0005-0000-0000-000008000000}"/>
    <cellStyle name="20% - Accent1" xfId="10" xr:uid="{00000000-0005-0000-0000-000009000000}"/>
    <cellStyle name="20% - Accent2" xfId="11" xr:uid="{00000000-0005-0000-0000-00000A000000}"/>
    <cellStyle name="20% - Accent3" xfId="12" xr:uid="{00000000-0005-0000-0000-00000B000000}"/>
    <cellStyle name="20% - Accent4" xfId="13" xr:uid="{00000000-0005-0000-0000-00000C000000}"/>
    <cellStyle name="20% - Accent5" xfId="14" xr:uid="{00000000-0005-0000-0000-00000D000000}"/>
    <cellStyle name="20% - Accent6" xfId="15" xr:uid="{00000000-0005-0000-0000-00000E000000}"/>
    <cellStyle name="20% - 강조색1 2" xfId="16" xr:uid="{00000000-0005-0000-0000-00000F000000}"/>
    <cellStyle name="20% - 강조색1 2 2" xfId="17" xr:uid="{00000000-0005-0000-0000-000010000000}"/>
    <cellStyle name="20% - 강조색1 3" xfId="18" xr:uid="{00000000-0005-0000-0000-000011000000}"/>
    <cellStyle name="20% - 강조색2 2" xfId="19" xr:uid="{00000000-0005-0000-0000-000012000000}"/>
    <cellStyle name="20% - 강조색2 2 2" xfId="20" xr:uid="{00000000-0005-0000-0000-000013000000}"/>
    <cellStyle name="20% - 강조색2 3" xfId="21" xr:uid="{00000000-0005-0000-0000-000014000000}"/>
    <cellStyle name="20% - 강조색3 2" xfId="22" xr:uid="{00000000-0005-0000-0000-000015000000}"/>
    <cellStyle name="20% - 강조색3 2 2" xfId="23" xr:uid="{00000000-0005-0000-0000-000016000000}"/>
    <cellStyle name="20% - 강조색3 3" xfId="24" xr:uid="{00000000-0005-0000-0000-000017000000}"/>
    <cellStyle name="20% - 강조색4 2" xfId="25" xr:uid="{00000000-0005-0000-0000-000018000000}"/>
    <cellStyle name="20% - 강조색4 2 2" xfId="26" xr:uid="{00000000-0005-0000-0000-000019000000}"/>
    <cellStyle name="20% - 강조색4 3" xfId="27" xr:uid="{00000000-0005-0000-0000-00001A000000}"/>
    <cellStyle name="20% - 강조색5 2" xfId="28" xr:uid="{00000000-0005-0000-0000-00001B000000}"/>
    <cellStyle name="20% - 강조색5 2 2" xfId="29" xr:uid="{00000000-0005-0000-0000-00001C000000}"/>
    <cellStyle name="20% - 강조색5 3" xfId="30" xr:uid="{00000000-0005-0000-0000-00001D000000}"/>
    <cellStyle name="20% - 강조색6 2" xfId="31" xr:uid="{00000000-0005-0000-0000-00001E000000}"/>
    <cellStyle name="20% - 강조색6 2 2" xfId="32" xr:uid="{00000000-0005-0000-0000-00001F000000}"/>
    <cellStyle name="20% - 강조색6 3" xfId="33" xr:uid="{00000000-0005-0000-0000-000020000000}"/>
    <cellStyle name="40% - Accent1" xfId="34" xr:uid="{00000000-0005-0000-0000-000021000000}"/>
    <cellStyle name="40% - Accent2" xfId="35" xr:uid="{00000000-0005-0000-0000-000022000000}"/>
    <cellStyle name="40% - Accent3" xfId="36" xr:uid="{00000000-0005-0000-0000-000023000000}"/>
    <cellStyle name="40% - Accent4" xfId="37" xr:uid="{00000000-0005-0000-0000-000024000000}"/>
    <cellStyle name="40% - Accent5" xfId="38" xr:uid="{00000000-0005-0000-0000-000025000000}"/>
    <cellStyle name="40% - Accent6" xfId="39" xr:uid="{00000000-0005-0000-0000-000026000000}"/>
    <cellStyle name="40% - 강조색1 2" xfId="40" xr:uid="{00000000-0005-0000-0000-000027000000}"/>
    <cellStyle name="40% - 강조색1 2 2" xfId="41" xr:uid="{00000000-0005-0000-0000-000028000000}"/>
    <cellStyle name="40% - 강조색1 3" xfId="42" xr:uid="{00000000-0005-0000-0000-000029000000}"/>
    <cellStyle name="40% - 강조색2 2" xfId="43" xr:uid="{00000000-0005-0000-0000-00002A000000}"/>
    <cellStyle name="40% - 강조색2 2 2" xfId="44" xr:uid="{00000000-0005-0000-0000-00002B000000}"/>
    <cellStyle name="40% - 강조색2 3" xfId="45" xr:uid="{00000000-0005-0000-0000-00002C000000}"/>
    <cellStyle name="40% - 강조색3 2" xfId="46" xr:uid="{00000000-0005-0000-0000-00002D000000}"/>
    <cellStyle name="40% - 강조색3 2 2" xfId="47" xr:uid="{00000000-0005-0000-0000-00002E000000}"/>
    <cellStyle name="40% - 강조색3 3" xfId="48" xr:uid="{00000000-0005-0000-0000-00002F000000}"/>
    <cellStyle name="40% - 강조색4 2" xfId="49" xr:uid="{00000000-0005-0000-0000-000030000000}"/>
    <cellStyle name="40% - 강조색4 2 2" xfId="50" xr:uid="{00000000-0005-0000-0000-000031000000}"/>
    <cellStyle name="40% - 강조색4 3" xfId="51" xr:uid="{00000000-0005-0000-0000-000032000000}"/>
    <cellStyle name="40% - 강조색5 2" xfId="52" xr:uid="{00000000-0005-0000-0000-000033000000}"/>
    <cellStyle name="40% - 강조색5 2 2" xfId="53" xr:uid="{00000000-0005-0000-0000-000034000000}"/>
    <cellStyle name="40% - 강조색5 3" xfId="54" xr:uid="{00000000-0005-0000-0000-000035000000}"/>
    <cellStyle name="40% - 강조색6 2" xfId="55" xr:uid="{00000000-0005-0000-0000-000036000000}"/>
    <cellStyle name="40% - 강조색6 2 2" xfId="56" xr:uid="{00000000-0005-0000-0000-000037000000}"/>
    <cellStyle name="40% - 강조색6 3" xfId="57" xr:uid="{00000000-0005-0000-0000-000038000000}"/>
    <cellStyle name="60% - Accent1" xfId="58" xr:uid="{00000000-0005-0000-0000-000039000000}"/>
    <cellStyle name="60% - Accent2" xfId="59" xr:uid="{00000000-0005-0000-0000-00003A000000}"/>
    <cellStyle name="60% - Accent3" xfId="60" xr:uid="{00000000-0005-0000-0000-00003B000000}"/>
    <cellStyle name="60% - Accent4" xfId="61" xr:uid="{00000000-0005-0000-0000-00003C000000}"/>
    <cellStyle name="60% - Accent5" xfId="62" xr:uid="{00000000-0005-0000-0000-00003D000000}"/>
    <cellStyle name="60% - Accent6" xfId="63" xr:uid="{00000000-0005-0000-0000-00003E000000}"/>
    <cellStyle name="60% - 강조색1 2" xfId="64" xr:uid="{00000000-0005-0000-0000-00003F000000}"/>
    <cellStyle name="60% - 강조색1 2 2" xfId="65" xr:uid="{00000000-0005-0000-0000-000040000000}"/>
    <cellStyle name="60% - 강조색1 3" xfId="66" xr:uid="{00000000-0005-0000-0000-000041000000}"/>
    <cellStyle name="60% - 강조색2 2" xfId="67" xr:uid="{00000000-0005-0000-0000-000042000000}"/>
    <cellStyle name="60% - 강조색2 2 2" xfId="68" xr:uid="{00000000-0005-0000-0000-000043000000}"/>
    <cellStyle name="60% - 강조색2 3" xfId="69" xr:uid="{00000000-0005-0000-0000-000044000000}"/>
    <cellStyle name="60% - 강조색3 2" xfId="70" xr:uid="{00000000-0005-0000-0000-000045000000}"/>
    <cellStyle name="60% - 강조색3 2 2" xfId="71" xr:uid="{00000000-0005-0000-0000-000046000000}"/>
    <cellStyle name="60% - 강조색3 3" xfId="72" xr:uid="{00000000-0005-0000-0000-000047000000}"/>
    <cellStyle name="60% - 강조색4 2" xfId="73" xr:uid="{00000000-0005-0000-0000-000048000000}"/>
    <cellStyle name="60% - 강조색4 2 2" xfId="74" xr:uid="{00000000-0005-0000-0000-000049000000}"/>
    <cellStyle name="60% - 강조색4 3" xfId="75" xr:uid="{00000000-0005-0000-0000-00004A000000}"/>
    <cellStyle name="60% - 강조색5 2" xfId="76" xr:uid="{00000000-0005-0000-0000-00004B000000}"/>
    <cellStyle name="60% - 강조색5 2 2" xfId="77" xr:uid="{00000000-0005-0000-0000-00004C000000}"/>
    <cellStyle name="60% - 강조색5 3" xfId="78" xr:uid="{00000000-0005-0000-0000-00004D000000}"/>
    <cellStyle name="60% - 강조색6 2" xfId="79" xr:uid="{00000000-0005-0000-0000-00004E000000}"/>
    <cellStyle name="60% - 강조색6 2 2" xfId="80" xr:uid="{00000000-0005-0000-0000-00004F000000}"/>
    <cellStyle name="60% - 강조색6 3" xfId="81" xr:uid="{00000000-0005-0000-0000-000050000000}"/>
    <cellStyle name="A¨­￠￢￠O [0]_INQUIRY ￠?￥i¨u¡AAⓒ￢Aⓒª " xfId="82" xr:uid="{00000000-0005-0000-0000-000051000000}"/>
    <cellStyle name="A¨­￠￢￠O_INQUIRY ￠?￥i¨u¡AAⓒ￢Aⓒª " xfId="83" xr:uid="{00000000-0005-0000-0000-000052000000}"/>
    <cellStyle name="Accent1" xfId="84" xr:uid="{00000000-0005-0000-0000-000053000000}"/>
    <cellStyle name="Accent2" xfId="85" xr:uid="{00000000-0005-0000-0000-000054000000}"/>
    <cellStyle name="Accent3" xfId="86" xr:uid="{00000000-0005-0000-0000-000055000000}"/>
    <cellStyle name="Accent4" xfId="87" xr:uid="{00000000-0005-0000-0000-000056000000}"/>
    <cellStyle name="Accent5" xfId="88" xr:uid="{00000000-0005-0000-0000-000057000000}"/>
    <cellStyle name="Accent6" xfId="89" xr:uid="{00000000-0005-0000-0000-000058000000}"/>
    <cellStyle name="AeE­ [0]_°eE¹_11¿a½A " xfId="90" xr:uid="{00000000-0005-0000-0000-000059000000}"/>
    <cellStyle name="AeE­_°eE¹_11¿a½A " xfId="91" xr:uid="{00000000-0005-0000-0000-00005A000000}"/>
    <cellStyle name="AeE¡ⓒ [0]_INQUIRY ￠?￥i¨u¡AAⓒ￢Aⓒª " xfId="92" xr:uid="{00000000-0005-0000-0000-00005B000000}"/>
    <cellStyle name="AeE¡ⓒ_INQUIRY ￠?￥i¨u¡AAⓒ￢Aⓒª " xfId="93" xr:uid="{00000000-0005-0000-0000-00005C000000}"/>
    <cellStyle name="ALIGNMENT" xfId="94" xr:uid="{00000000-0005-0000-0000-00005D000000}"/>
    <cellStyle name="AÞ¸¶ [0]_°eE¹_11¿a½A " xfId="95" xr:uid="{00000000-0005-0000-0000-00005E000000}"/>
    <cellStyle name="AÞ¸¶_°eE¹_11¿a½A " xfId="96" xr:uid="{00000000-0005-0000-0000-00005F000000}"/>
    <cellStyle name="Bad" xfId="97" xr:uid="{00000000-0005-0000-0000-000060000000}"/>
    <cellStyle name="C¡IA¨ª_¡ic¨u¡A¨￢I¨￢¡Æ AN¡Æe " xfId="98" xr:uid="{00000000-0005-0000-0000-000061000000}"/>
    <cellStyle name="C￥AØ_¸AAa.¼OAI " xfId="99" xr:uid="{00000000-0005-0000-0000-000062000000}"/>
    <cellStyle name="Calculation" xfId="100" xr:uid="{00000000-0005-0000-0000-000063000000}"/>
    <cellStyle name="category" xfId="101" xr:uid="{00000000-0005-0000-0000-000064000000}"/>
    <cellStyle name="Check Cell" xfId="102" xr:uid="{00000000-0005-0000-0000-000065000000}"/>
    <cellStyle name="Comma [0]_ SG&amp;A Bridge " xfId="103" xr:uid="{00000000-0005-0000-0000-000066000000}"/>
    <cellStyle name="comma zerodec" xfId="104" xr:uid="{00000000-0005-0000-0000-000067000000}"/>
    <cellStyle name="Comma_ SG&amp;A Bridge " xfId="105" xr:uid="{00000000-0005-0000-0000-000068000000}"/>
    <cellStyle name="Comma0" xfId="106" xr:uid="{00000000-0005-0000-0000-000069000000}"/>
    <cellStyle name="Curren?_x0012_퐀_x0017_?" xfId="107" xr:uid="{00000000-0005-0000-0000-00006A000000}"/>
    <cellStyle name="Currency [0]_ SG&amp;A Bridge " xfId="108" xr:uid="{00000000-0005-0000-0000-00006B000000}"/>
    <cellStyle name="Currency_ SG&amp;A Bridge " xfId="109" xr:uid="{00000000-0005-0000-0000-00006C000000}"/>
    <cellStyle name="Currency0" xfId="110" xr:uid="{00000000-0005-0000-0000-00006D000000}"/>
    <cellStyle name="Currency1" xfId="111" xr:uid="{00000000-0005-0000-0000-00006E000000}"/>
    <cellStyle name="Date" xfId="112" xr:uid="{00000000-0005-0000-0000-00006F000000}"/>
    <cellStyle name="Dollar (zero dec)" xfId="113" xr:uid="{00000000-0005-0000-0000-000070000000}"/>
    <cellStyle name="Euro" xfId="114" xr:uid="{00000000-0005-0000-0000-000071000000}"/>
    <cellStyle name="Explanatory Text" xfId="115" xr:uid="{00000000-0005-0000-0000-000072000000}"/>
    <cellStyle name="Fixed" xfId="116" xr:uid="{00000000-0005-0000-0000-000073000000}"/>
    <cellStyle name="Good" xfId="117" xr:uid="{00000000-0005-0000-0000-000074000000}"/>
    <cellStyle name="Grey" xfId="118" xr:uid="{00000000-0005-0000-0000-000075000000}"/>
    <cellStyle name="Grey 2" xfId="119" xr:uid="{00000000-0005-0000-0000-000076000000}"/>
    <cellStyle name="HEADER" xfId="120" xr:uid="{00000000-0005-0000-0000-000077000000}"/>
    <cellStyle name="Header1" xfId="121" xr:uid="{00000000-0005-0000-0000-000078000000}"/>
    <cellStyle name="Header2" xfId="122" xr:uid="{00000000-0005-0000-0000-000079000000}"/>
    <cellStyle name="Heading 1" xfId="123" xr:uid="{00000000-0005-0000-0000-00007A000000}"/>
    <cellStyle name="Heading 1 2" xfId="124" xr:uid="{00000000-0005-0000-0000-00007B000000}"/>
    <cellStyle name="Heading 2" xfId="125" xr:uid="{00000000-0005-0000-0000-00007C000000}"/>
    <cellStyle name="Heading 2 2" xfId="126" xr:uid="{00000000-0005-0000-0000-00007D000000}"/>
    <cellStyle name="Heading 3" xfId="127" xr:uid="{00000000-0005-0000-0000-00007E000000}"/>
    <cellStyle name="Heading 4" xfId="128" xr:uid="{00000000-0005-0000-0000-00007F000000}"/>
    <cellStyle name="Hyperlink" xfId="129" xr:uid="{00000000-0005-0000-0000-000080000000}"/>
    <cellStyle name="Input" xfId="130" xr:uid="{00000000-0005-0000-0000-000081000000}"/>
    <cellStyle name="Input [yellow]" xfId="131" xr:uid="{00000000-0005-0000-0000-000082000000}"/>
    <cellStyle name="Input [yellow] 2" xfId="132" xr:uid="{00000000-0005-0000-0000-000083000000}"/>
    <cellStyle name="Linked Cell" xfId="133" xr:uid="{00000000-0005-0000-0000-000084000000}"/>
    <cellStyle name="Millares [0]_2AV_M_M " xfId="134" xr:uid="{00000000-0005-0000-0000-000085000000}"/>
    <cellStyle name="Milliers [0]_Arabian Spec" xfId="135" xr:uid="{00000000-0005-0000-0000-000086000000}"/>
    <cellStyle name="Milliers_Arabian Spec" xfId="136" xr:uid="{00000000-0005-0000-0000-000087000000}"/>
    <cellStyle name="Model" xfId="137" xr:uid="{00000000-0005-0000-0000-000088000000}"/>
    <cellStyle name="Mon?aire [0]_Arabian Spec" xfId="138" xr:uid="{00000000-0005-0000-0000-000089000000}"/>
    <cellStyle name="Mon?aire_Arabian Spec" xfId="139" xr:uid="{00000000-0005-0000-0000-00008A000000}"/>
    <cellStyle name="Moneda [0]_2AV_M_M " xfId="140" xr:uid="{00000000-0005-0000-0000-00008B000000}"/>
    <cellStyle name="Moneda_2AV_M_M " xfId="141" xr:uid="{00000000-0005-0000-0000-00008C000000}"/>
    <cellStyle name="Neutral" xfId="142" xr:uid="{00000000-0005-0000-0000-00008D000000}"/>
    <cellStyle name="Normal - Style1" xfId="143" xr:uid="{00000000-0005-0000-0000-00008E000000}"/>
    <cellStyle name="Normal - Style1 2" xfId="144" xr:uid="{00000000-0005-0000-0000-00008F000000}"/>
    <cellStyle name="Normal_ SG&amp;A Bridge " xfId="145" xr:uid="{00000000-0005-0000-0000-000090000000}"/>
    <cellStyle name="Note" xfId="146" xr:uid="{00000000-0005-0000-0000-000091000000}"/>
    <cellStyle name="Output" xfId="147" xr:uid="{00000000-0005-0000-0000-000092000000}"/>
    <cellStyle name="Percent [2]" xfId="148" xr:uid="{00000000-0005-0000-0000-000093000000}"/>
    <cellStyle name="subhead" xfId="149" xr:uid="{00000000-0005-0000-0000-000094000000}"/>
    <cellStyle name="Title" xfId="150" xr:uid="{00000000-0005-0000-0000-000095000000}"/>
    <cellStyle name="Total" xfId="151" xr:uid="{00000000-0005-0000-0000-000096000000}"/>
    <cellStyle name="Total 2" xfId="152" xr:uid="{00000000-0005-0000-0000-000097000000}"/>
    <cellStyle name="UM" xfId="153" xr:uid="{00000000-0005-0000-0000-000098000000}"/>
    <cellStyle name="Warning Text" xfId="154" xr:uid="{00000000-0005-0000-0000-000099000000}"/>
    <cellStyle name="강조색1 2" xfId="155" xr:uid="{00000000-0005-0000-0000-00009A000000}"/>
    <cellStyle name="강조색1 2 2" xfId="156" xr:uid="{00000000-0005-0000-0000-00009B000000}"/>
    <cellStyle name="강조색1 3" xfId="157" xr:uid="{00000000-0005-0000-0000-00009C000000}"/>
    <cellStyle name="강조색2 2" xfId="158" xr:uid="{00000000-0005-0000-0000-00009D000000}"/>
    <cellStyle name="강조색2 2 2" xfId="159" xr:uid="{00000000-0005-0000-0000-00009E000000}"/>
    <cellStyle name="강조색2 3" xfId="160" xr:uid="{00000000-0005-0000-0000-00009F000000}"/>
    <cellStyle name="강조색3 2" xfId="161" xr:uid="{00000000-0005-0000-0000-0000A0000000}"/>
    <cellStyle name="강조색3 2 2" xfId="162" xr:uid="{00000000-0005-0000-0000-0000A1000000}"/>
    <cellStyle name="강조색3 3" xfId="163" xr:uid="{00000000-0005-0000-0000-0000A2000000}"/>
    <cellStyle name="강조색4 2" xfId="164" xr:uid="{00000000-0005-0000-0000-0000A3000000}"/>
    <cellStyle name="강조색4 2 2" xfId="165" xr:uid="{00000000-0005-0000-0000-0000A4000000}"/>
    <cellStyle name="강조색4 3" xfId="166" xr:uid="{00000000-0005-0000-0000-0000A5000000}"/>
    <cellStyle name="강조색5 2" xfId="167" xr:uid="{00000000-0005-0000-0000-0000A6000000}"/>
    <cellStyle name="강조색5 2 2" xfId="168" xr:uid="{00000000-0005-0000-0000-0000A7000000}"/>
    <cellStyle name="강조색5 3" xfId="169" xr:uid="{00000000-0005-0000-0000-0000A8000000}"/>
    <cellStyle name="강조색6 2" xfId="170" xr:uid="{00000000-0005-0000-0000-0000A9000000}"/>
    <cellStyle name="강조색6 2 2" xfId="171" xr:uid="{00000000-0005-0000-0000-0000AA000000}"/>
    <cellStyle name="강조색6 3" xfId="172" xr:uid="{00000000-0005-0000-0000-0000AB000000}"/>
    <cellStyle name="경고문 2" xfId="173" xr:uid="{00000000-0005-0000-0000-0000AC000000}"/>
    <cellStyle name="경고문 2 2" xfId="174" xr:uid="{00000000-0005-0000-0000-0000AD000000}"/>
    <cellStyle name="경고문 3" xfId="175" xr:uid="{00000000-0005-0000-0000-0000AE000000}"/>
    <cellStyle name="계산 2" xfId="176" xr:uid="{00000000-0005-0000-0000-0000AF000000}"/>
    <cellStyle name="계산 2 2" xfId="177" xr:uid="{00000000-0005-0000-0000-0000B0000000}"/>
    <cellStyle name="계산 3" xfId="178" xr:uid="{00000000-0005-0000-0000-0000B1000000}"/>
    <cellStyle name="고정소숫점" xfId="179" xr:uid="{00000000-0005-0000-0000-0000B2000000}"/>
    <cellStyle name="고정출력1" xfId="180" xr:uid="{00000000-0005-0000-0000-0000B3000000}"/>
    <cellStyle name="고정출력2" xfId="181" xr:uid="{00000000-0005-0000-0000-0000B4000000}"/>
    <cellStyle name="나쁨 2" xfId="182" xr:uid="{00000000-0005-0000-0000-0000B5000000}"/>
    <cellStyle name="나쁨 2 2" xfId="183" xr:uid="{00000000-0005-0000-0000-0000B6000000}"/>
    <cellStyle name="나쁨 3" xfId="184" xr:uid="{00000000-0005-0000-0000-0000B7000000}"/>
    <cellStyle name="날짜" xfId="185" xr:uid="{00000000-0005-0000-0000-0000B8000000}"/>
    <cellStyle name="달러" xfId="186" xr:uid="{00000000-0005-0000-0000-0000B9000000}"/>
    <cellStyle name="뒤에 오는 하이퍼링크_Book1" xfId="187" xr:uid="{00000000-0005-0000-0000-0000BA000000}"/>
    <cellStyle name="똿뗦먛귟 [0.00]_PRODUCT DETAIL Q1" xfId="188" xr:uid="{00000000-0005-0000-0000-0000BB000000}"/>
    <cellStyle name="똿뗦먛귟_PRODUCT DETAIL Q1" xfId="189" xr:uid="{00000000-0005-0000-0000-0000BC000000}"/>
    <cellStyle name="메모 2" xfId="190" xr:uid="{00000000-0005-0000-0000-0000BD000000}"/>
    <cellStyle name="메모 2 2" xfId="191" xr:uid="{00000000-0005-0000-0000-0000BE000000}"/>
    <cellStyle name="메모 3" xfId="192" xr:uid="{00000000-0005-0000-0000-0000BF000000}"/>
    <cellStyle name="메모 4" xfId="193" xr:uid="{00000000-0005-0000-0000-0000C0000000}"/>
    <cellStyle name="믅됞 [0.00]_PRODUCT DETAIL Q1" xfId="194" xr:uid="{00000000-0005-0000-0000-0000C1000000}"/>
    <cellStyle name="믅됞_PRODUCT DETAIL Q1" xfId="195" xr:uid="{00000000-0005-0000-0000-0000C2000000}"/>
    <cellStyle name="바탕글" xfId="196" xr:uid="{00000000-0005-0000-0000-0000C3000000}"/>
    <cellStyle name="백분율 2" xfId="197" xr:uid="{00000000-0005-0000-0000-0000C4000000}"/>
    <cellStyle name="보통 2" xfId="198" xr:uid="{00000000-0005-0000-0000-0000C5000000}"/>
    <cellStyle name="보통 2 2" xfId="199" xr:uid="{00000000-0005-0000-0000-0000C6000000}"/>
    <cellStyle name="보통 3" xfId="200" xr:uid="{00000000-0005-0000-0000-0000C7000000}"/>
    <cellStyle name="본문" xfId="201" xr:uid="{00000000-0005-0000-0000-0000C8000000}"/>
    <cellStyle name="부제목" xfId="202" xr:uid="{00000000-0005-0000-0000-0000C9000000}"/>
    <cellStyle name="뷭?_BOOKSHIP" xfId="203" xr:uid="{00000000-0005-0000-0000-0000CA000000}"/>
    <cellStyle name="설명 텍스트 2" xfId="204" xr:uid="{00000000-0005-0000-0000-0000CB000000}"/>
    <cellStyle name="설명 텍스트 2 2" xfId="205" xr:uid="{00000000-0005-0000-0000-0000CC000000}"/>
    <cellStyle name="설명 텍스트 3" xfId="206" xr:uid="{00000000-0005-0000-0000-0000CD000000}"/>
    <cellStyle name="셀 확인 2" xfId="207" xr:uid="{00000000-0005-0000-0000-0000CE000000}"/>
    <cellStyle name="셀 확인 2 2" xfId="208" xr:uid="{00000000-0005-0000-0000-0000CF000000}"/>
    <cellStyle name="셀 확인 3" xfId="209" xr:uid="{00000000-0005-0000-0000-0000D0000000}"/>
    <cellStyle name="숫자(R)" xfId="210" xr:uid="{00000000-0005-0000-0000-0000D1000000}"/>
    <cellStyle name="쉼표 [0]" xfId="406" builtinId="6"/>
    <cellStyle name="쉼표 [0] 10" xfId="211" xr:uid="{00000000-0005-0000-0000-0000D3000000}"/>
    <cellStyle name="쉼표 [0] 10 2" xfId="212" xr:uid="{00000000-0005-0000-0000-0000D4000000}"/>
    <cellStyle name="쉼표 [0] 11" xfId="213" xr:uid="{00000000-0005-0000-0000-0000D5000000}"/>
    <cellStyle name="쉼표 [0] 2" xfId="214" xr:uid="{00000000-0005-0000-0000-0000D6000000}"/>
    <cellStyle name="쉼표 [0] 2 2" xfId="215" xr:uid="{00000000-0005-0000-0000-0000D7000000}"/>
    <cellStyle name="쉼표 [0] 2 2 2" xfId="216" xr:uid="{00000000-0005-0000-0000-0000D8000000}"/>
    <cellStyle name="쉼표 [0] 2 3" xfId="217" xr:uid="{00000000-0005-0000-0000-0000D9000000}"/>
    <cellStyle name="쉼표 [0] 2 4" xfId="218" xr:uid="{00000000-0005-0000-0000-0000DA000000}"/>
    <cellStyle name="쉼표 [0] 28" xfId="219" xr:uid="{00000000-0005-0000-0000-0000DB000000}"/>
    <cellStyle name="쉼표 [0] 28 2" xfId="220" xr:uid="{00000000-0005-0000-0000-0000DC000000}"/>
    <cellStyle name="쉼표 [0] 3" xfId="221" xr:uid="{00000000-0005-0000-0000-0000DD000000}"/>
    <cellStyle name="쉼표 [0] 3 2" xfId="222" xr:uid="{00000000-0005-0000-0000-0000DE000000}"/>
    <cellStyle name="쉼표 [0] 4" xfId="223" xr:uid="{00000000-0005-0000-0000-0000DF000000}"/>
    <cellStyle name="쉼표 [0] 4 2" xfId="224" xr:uid="{00000000-0005-0000-0000-0000E0000000}"/>
    <cellStyle name="쉼표 [0] 5" xfId="225" xr:uid="{00000000-0005-0000-0000-0000E1000000}"/>
    <cellStyle name="쉼표 [0] 5 2" xfId="226" xr:uid="{00000000-0005-0000-0000-0000E2000000}"/>
    <cellStyle name="쉼표 [0] 51" xfId="227" xr:uid="{00000000-0005-0000-0000-0000E3000000}"/>
    <cellStyle name="쉼표 [0] 51 2" xfId="228" xr:uid="{00000000-0005-0000-0000-0000E4000000}"/>
    <cellStyle name="쉼표 [0] 6" xfId="229" xr:uid="{00000000-0005-0000-0000-0000E5000000}"/>
    <cellStyle name="쉼표 [0] 6 2" xfId="230" xr:uid="{00000000-0005-0000-0000-0000E6000000}"/>
    <cellStyle name="쉼표 [0] 7" xfId="231" xr:uid="{00000000-0005-0000-0000-0000E7000000}"/>
    <cellStyle name="쉼표 [0] 7 2" xfId="232" xr:uid="{00000000-0005-0000-0000-0000E8000000}"/>
    <cellStyle name="쉼표 [0] 75" xfId="233" xr:uid="{00000000-0005-0000-0000-0000E9000000}"/>
    <cellStyle name="쉼표 [0] 75 2" xfId="234" xr:uid="{00000000-0005-0000-0000-0000EA000000}"/>
    <cellStyle name="쉼표 [0] 76" xfId="235" xr:uid="{00000000-0005-0000-0000-0000EB000000}"/>
    <cellStyle name="쉼표 [0] 76 2" xfId="236" xr:uid="{00000000-0005-0000-0000-0000EC000000}"/>
    <cellStyle name="쉼표 [0] 78" xfId="237" xr:uid="{00000000-0005-0000-0000-0000ED000000}"/>
    <cellStyle name="쉼표 [0] 78 2" xfId="238" xr:uid="{00000000-0005-0000-0000-0000EE000000}"/>
    <cellStyle name="쉼표 [0] 79" xfId="239" xr:uid="{00000000-0005-0000-0000-0000EF000000}"/>
    <cellStyle name="쉼표 [0] 79 2" xfId="240" xr:uid="{00000000-0005-0000-0000-0000F0000000}"/>
    <cellStyle name="쉼표 [0] 8" xfId="241" xr:uid="{00000000-0005-0000-0000-0000F1000000}"/>
    <cellStyle name="쉼표 [0] 8 2" xfId="242" xr:uid="{00000000-0005-0000-0000-0000F2000000}"/>
    <cellStyle name="쉼표 [0] 80" xfId="243" xr:uid="{00000000-0005-0000-0000-0000F3000000}"/>
    <cellStyle name="쉼표 [0] 80 2" xfId="244" xr:uid="{00000000-0005-0000-0000-0000F4000000}"/>
    <cellStyle name="쉼표 [0] 81" xfId="245" xr:uid="{00000000-0005-0000-0000-0000F5000000}"/>
    <cellStyle name="쉼표 [0] 81 2" xfId="246" xr:uid="{00000000-0005-0000-0000-0000F6000000}"/>
    <cellStyle name="쉼표 [0] 82" xfId="247" xr:uid="{00000000-0005-0000-0000-0000F7000000}"/>
    <cellStyle name="쉼표 [0] 82 2" xfId="248" xr:uid="{00000000-0005-0000-0000-0000F8000000}"/>
    <cellStyle name="쉼표 [0] 84" xfId="249" xr:uid="{00000000-0005-0000-0000-0000F9000000}"/>
    <cellStyle name="쉼표 [0] 84 2" xfId="250" xr:uid="{00000000-0005-0000-0000-0000FA000000}"/>
    <cellStyle name="쉼표 [0] 85" xfId="251" xr:uid="{00000000-0005-0000-0000-0000FB000000}"/>
    <cellStyle name="쉼표 [0] 85 2" xfId="252" xr:uid="{00000000-0005-0000-0000-0000FC000000}"/>
    <cellStyle name="쉼표 [0] 9" xfId="253" xr:uid="{00000000-0005-0000-0000-0000FD000000}"/>
    <cellStyle name="쉼표 [0] 9 2" xfId="254" xr:uid="{00000000-0005-0000-0000-0000FE000000}"/>
    <cellStyle name="스타일 1" xfId="255" xr:uid="{00000000-0005-0000-0000-0000FF000000}"/>
    <cellStyle name="스타일 1 2" xfId="256" xr:uid="{00000000-0005-0000-0000-000000010000}"/>
    <cellStyle name="연결된 셀 2" xfId="257" xr:uid="{00000000-0005-0000-0000-000001010000}"/>
    <cellStyle name="연결된 셀 2 2" xfId="258" xr:uid="{00000000-0005-0000-0000-000002010000}"/>
    <cellStyle name="연결된 셀 3" xfId="259" xr:uid="{00000000-0005-0000-0000-000003010000}"/>
    <cellStyle name="요약 2" xfId="260" xr:uid="{00000000-0005-0000-0000-000004010000}"/>
    <cellStyle name="요약 2 2" xfId="261" xr:uid="{00000000-0005-0000-0000-000005010000}"/>
    <cellStyle name="요약 3" xfId="262" xr:uid="{00000000-0005-0000-0000-000006010000}"/>
    <cellStyle name="입력 2" xfId="263" xr:uid="{00000000-0005-0000-0000-000007010000}"/>
    <cellStyle name="입력 2 2" xfId="264" xr:uid="{00000000-0005-0000-0000-000008010000}"/>
    <cellStyle name="입력 3" xfId="265" xr:uid="{00000000-0005-0000-0000-000009010000}"/>
    <cellStyle name="자리수" xfId="266" xr:uid="{00000000-0005-0000-0000-00000A010000}"/>
    <cellStyle name="자리수0" xfId="267" xr:uid="{00000000-0005-0000-0000-00000B010000}"/>
    <cellStyle name="작은제목" xfId="268" xr:uid="{00000000-0005-0000-0000-00000C010000}"/>
    <cellStyle name="제목 1 2" xfId="269" xr:uid="{00000000-0005-0000-0000-00000D010000}"/>
    <cellStyle name="제목 1 2 2" xfId="270" xr:uid="{00000000-0005-0000-0000-00000E010000}"/>
    <cellStyle name="제목 1 3" xfId="271" xr:uid="{00000000-0005-0000-0000-00000F010000}"/>
    <cellStyle name="제목 2 2" xfId="272" xr:uid="{00000000-0005-0000-0000-000010010000}"/>
    <cellStyle name="제목 2 2 2" xfId="273" xr:uid="{00000000-0005-0000-0000-000011010000}"/>
    <cellStyle name="제목 2 3" xfId="274" xr:uid="{00000000-0005-0000-0000-000012010000}"/>
    <cellStyle name="제목 3 2" xfId="275" xr:uid="{00000000-0005-0000-0000-000013010000}"/>
    <cellStyle name="제목 3 2 2" xfId="276" xr:uid="{00000000-0005-0000-0000-000014010000}"/>
    <cellStyle name="제목 3 3" xfId="277" xr:uid="{00000000-0005-0000-0000-000015010000}"/>
    <cellStyle name="제목 4 2" xfId="278" xr:uid="{00000000-0005-0000-0000-000016010000}"/>
    <cellStyle name="제목 4 2 2" xfId="279" xr:uid="{00000000-0005-0000-0000-000017010000}"/>
    <cellStyle name="제목 4 3" xfId="280" xr:uid="{00000000-0005-0000-0000-000018010000}"/>
    <cellStyle name="제목 5" xfId="281" xr:uid="{00000000-0005-0000-0000-000019010000}"/>
    <cellStyle name="제목 5 2" xfId="282" xr:uid="{00000000-0005-0000-0000-00001A010000}"/>
    <cellStyle name="제목 6" xfId="283" xr:uid="{00000000-0005-0000-0000-00001B010000}"/>
    <cellStyle name="좋음 2" xfId="284" xr:uid="{00000000-0005-0000-0000-00001C010000}"/>
    <cellStyle name="좋음 2 2" xfId="285" xr:uid="{00000000-0005-0000-0000-00001D010000}"/>
    <cellStyle name="좋음 3" xfId="286" xr:uid="{00000000-0005-0000-0000-00001E010000}"/>
    <cellStyle name="출력 2" xfId="287" xr:uid="{00000000-0005-0000-0000-00001F010000}"/>
    <cellStyle name="출력 2 2" xfId="288" xr:uid="{00000000-0005-0000-0000-000020010000}"/>
    <cellStyle name="출력 3" xfId="289" xr:uid="{00000000-0005-0000-0000-000021010000}"/>
    <cellStyle name="콤마 [0]" xfId="290" xr:uid="{00000000-0005-0000-0000-000022010000}"/>
    <cellStyle name="콤마 [0] 2" xfId="291" xr:uid="{00000000-0005-0000-0000-000023010000}"/>
    <cellStyle name="콤마 [0]_4.읍면동별 세대및인구(1-17)" xfId="292" xr:uid="{00000000-0005-0000-0000-000024010000}"/>
    <cellStyle name="콤마 [0]_5.연령별및성별인구(1-3)" xfId="293" xr:uid="{00000000-0005-0000-0000-000025010000}"/>
    <cellStyle name="콤마 [0]_7. 인구이동" xfId="294" xr:uid="{00000000-0005-0000-0000-000026010000}"/>
    <cellStyle name="콤마_  종  합  " xfId="295" xr:uid="{00000000-0005-0000-0000-000027010000}"/>
    <cellStyle name="큰제목" xfId="296" xr:uid="{00000000-0005-0000-0000-000028010000}"/>
    <cellStyle name="큰제목 2" xfId="297" xr:uid="{00000000-0005-0000-0000-000029010000}"/>
    <cellStyle name="통화 [0] 2" xfId="298" xr:uid="{00000000-0005-0000-0000-00002A010000}"/>
    <cellStyle name="통화 [0] 2 2" xfId="299" xr:uid="{00000000-0005-0000-0000-00002B010000}"/>
    <cellStyle name="퍼센트" xfId="300" xr:uid="{00000000-0005-0000-0000-00002C010000}"/>
    <cellStyle name="표준" xfId="0" builtinId="0"/>
    <cellStyle name="표준 10" xfId="301" xr:uid="{00000000-0005-0000-0000-00002E010000}"/>
    <cellStyle name="표준 10 2" xfId="302" xr:uid="{00000000-0005-0000-0000-00002F010000}"/>
    <cellStyle name="표준 100" xfId="303" xr:uid="{00000000-0005-0000-0000-000030010000}"/>
    <cellStyle name="표준 101" xfId="304" xr:uid="{00000000-0005-0000-0000-000031010000}"/>
    <cellStyle name="표준 102" xfId="305" xr:uid="{00000000-0005-0000-0000-000032010000}"/>
    <cellStyle name="표준 103" xfId="306" xr:uid="{00000000-0005-0000-0000-000033010000}"/>
    <cellStyle name="표준 109" xfId="307" xr:uid="{00000000-0005-0000-0000-000034010000}"/>
    <cellStyle name="표준 11" xfId="308" xr:uid="{00000000-0005-0000-0000-000035010000}"/>
    <cellStyle name="표준 11 2" xfId="309" xr:uid="{00000000-0005-0000-0000-000036010000}"/>
    <cellStyle name="표준 110" xfId="310" xr:uid="{00000000-0005-0000-0000-000037010000}"/>
    <cellStyle name="표준 111" xfId="311" xr:uid="{00000000-0005-0000-0000-000038010000}"/>
    <cellStyle name="표준 12" xfId="312" xr:uid="{00000000-0005-0000-0000-000039010000}"/>
    <cellStyle name="표준 13" xfId="313" xr:uid="{00000000-0005-0000-0000-00003A010000}"/>
    <cellStyle name="표준 14" xfId="314" xr:uid="{00000000-0005-0000-0000-00003B010000}"/>
    <cellStyle name="표준 15" xfId="315" xr:uid="{00000000-0005-0000-0000-00003C010000}"/>
    <cellStyle name="표준 16" xfId="316" xr:uid="{00000000-0005-0000-0000-00003D010000}"/>
    <cellStyle name="표준 168" xfId="317" xr:uid="{00000000-0005-0000-0000-00003E010000}"/>
    <cellStyle name="표준 169" xfId="318" xr:uid="{00000000-0005-0000-0000-00003F010000}"/>
    <cellStyle name="표준 17" xfId="319" xr:uid="{00000000-0005-0000-0000-000040010000}"/>
    <cellStyle name="표준 170" xfId="320" xr:uid="{00000000-0005-0000-0000-000041010000}"/>
    <cellStyle name="표준 171" xfId="321" xr:uid="{00000000-0005-0000-0000-000042010000}"/>
    <cellStyle name="표준 172" xfId="322" xr:uid="{00000000-0005-0000-0000-000043010000}"/>
    <cellStyle name="표준 173" xfId="323" xr:uid="{00000000-0005-0000-0000-000044010000}"/>
    <cellStyle name="표준 175" xfId="324" xr:uid="{00000000-0005-0000-0000-000045010000}"/>
    <cellStyle name="표준 176" xfId="325" xr:uid="{00000000-0005-0000-0000-000046010000}"/>
    <cellStyle name="표준 177" xfId="326" xr:uid="{00000000-0005-0000-0000-000047010000}"/>
    <cellStyle name="표준 178" xfId="327" xr:uid="{00000000-0005-0000-0000-000048010000}"/>
    <cellStyle name="표준 179" xfId="328" xr:uid="{00000000-0005-0000-0000-000049010000}"/>
    <cellStyle name="표준 18" xfId="329" xr:uid="{00000000-0005-0000-0000-00004A010000}"/>
    <cellStyle name="표준 180" xfId="330" xr:uid="{00000000-0005-0000-0000-00004B010000}"/>
    <cellStyle name="표준 181" xfId="331" xr:uid="{00000000-0005-0000-0000-00004C010000}"/>
    <cellStyle name="표준 182" xfId="332" xr:uid="{00000000-0005-0000-0000-00004D010000}"/>
    <cellStyle name="표준 183" xfId="333" xr:uid="{00000000-0005-0000-0000-00004E010000}"/>
    <cellStyle name="표준 19" xfId="334" xr:uid="{00000000-0005-0000-0000-00004F010000}"/>
    <cellStyle name="표준 2" xfId="335" xr:uid="{00000000-0005-0000-0000-000050010000}"/>
    <cellStyle name="표준 2 2" xfId="336" xr:uid="{00000000-0005-0000-0000-000051010000}"/>
    <cellStyle name="표준 2 3" xfId="337" xr:uid="{00000000-0005-0000-0000-000052010000}"/>
    <cellStyle name="표준 2 4" xfId="338" xr:uid="{00000000-0005-0000-0000-000053010000}"/>
    <cellStyle name="표준 2 5" xfId="339" xr:uid="{00000000-0005-0000-0000-000054010000}"/>
    <cellStyle name="표준 2 5 2" xfId="340" xr:uid="{00000000-0005-0000-0000-000055010000}"/>
    <cellStyle name="표준 2 5 3" xfId="341" xr:uid="{00000000-0005-0000-0000-000056010000}"/>
    <cellStyle name="표준 2 6" xfId="342" xr:uid="{00000000-0005-0000-0000-000057010000}"/>
    <cellStyle name="표준 2 7" xfId="343" xr:uid="{00000000-0005-0000-0000-000058010000}"/>
    <cellStyle name="표준 2_(붙임2) 시정통계 활용도 의견조사표" xfId="344" xr:uid="{00000000-0005-0000-0000-000059010000}"/>
    <cellStyle name="표준 20" xfId="345" xr:uid="{00000000-0005-0000-0000-00005A010000}"/>
    <cellStyle name="표준 21" xfId="346" xr:uid="{00000000-0005-0000-0000-00005B010000}"/>
    <cellStyle name="표준 22" xfId="347" xr:uid="{00000000-0005-0000-0000-00005C010000}"/>
    <cellStyle name="표준 23" xfId="348" xr:uid="{00000000-0005-0000-0000-00005D010000}"/>
    <cellStyle name="표준 24" xfId="349" xr:uid="{00000000-0005-0000-0000-00005E010000}"/>
    <cellStyle name="표준 25" xfId="350" xr:uid="{00000000-0005-0000-0000-00005F010000}"/>
    <cellStyle name="표준 26" xfId="351" xr:uid="{00000000-0005-0000-0000-000060010000}"/>
    <cellStyle name="표준 27" xfId="352" xr:uid="{00000000-0005-0000-0000-000061010000}"/>
    <cellStyle name="표준 28" xfId="353" xr:uid="{00000000-0005-0000-0000-000062010000}"/>
    <cellStyle name="표준 29" xfId="354" xr:uid="{00000000-0005-0000-0000-000063010000}"/>
    <cellStyle name="표준 3" xfId="355" xr:uid="{00000000-0005-0000-0000-000064010000}"/>
    <cellStyle name="표준 3 2" xfId="356" xr:uid="{00000000-0005-0000-0000-000065010000}"/>
    <cellStyle name="표준 3 3" xfId="357" xr:uid="{00000000-0005-0000-0000-000066010000}"/>
    <cellStyle name="표준 3 4" xfId="358" xr:uid="{00000000-0005-0000-0000-000067010000}"/>
    <cellStyle name="표준 3 5" xfId="359" xr:uid="{00000000-0005-0000-0000-000068010000}"/>
    <cellStyle name="표준 3 6" xfId="360" xr:uid="{00000000-0005-0000-0000-000069010000}"/>
    <cellStyle name="표준 30" xfId="361" xr:uid="{00000000-0005-0000-0000-00006A010000}"/>
    <cellStyle name="표준 31" xfId="362" xr:uid="{00000000-0005-0000-0000-00006B010000}"/>
    <cellStyle name="표준 32" xfId="363" xr:uid="{00000000-0005-0000-0000-00006C010000}"/>
    <cellStyle name="표준 33" xfId="364" xr:uid="{00000000-0005-0000-0000-00006D010000}"/>
    <cellStyle name="표준 34" xfId="365" xr:uid="{00000000-0005-0000-0000-00006E010000}"/>
    <cellStyle name="표준 35" xfId="366" xr:uid="{00000000-0005-0000-0000-00006F010000}"/>
    <cellStyle name="표준 36" xfId="367" xr:uid="{00000000-0005-0000-0000-000070010000}"/>
    <cellStyle name="표준 37" xfId="368" xr:uid="{00000000-0005-0000-0000-000071010000}"/>
    <cellStyle name="표준 38" xfId="369" xr:uid="{00000000-0005-0000-0000-000072010000}"/>
    <cellStyle name="표준 39" xfId="370" xr:uid="{00000000-0005-0000-0000-000073010000}"/>
    <cellStyle name="표준 4" xfId="371" xr:uid="{00000000-0005-0000-0000-000074010000}"/>
    <cellStyle name="표준 40" xfId="372" xr:uid="{00000000-0005-0000-0000-000075010000}"/>
    <cellStyle name="표준 41" xfId="373" xr:uid="{00000000-0005-0000-0000-000076010000}"/>
    <cellStyle name="표준 42" xfId="374" xr:uid="{00000000-0005-0000-0000-000077010000}"/>
    <cellStyle name="표준 43" xfId="375" xr:uid="{00000000-0005-0000-0000-000078010000}"/>
    <cellStyle name="표준 44" xfId="376" xr:uid="{00000000-0005-0000-0000-000079010000}"/>
    <cellStyle name="표준 45" xfId="377" xr:uid="{00000000-0005-0000-0000-00007A010000}"/>
    <cellStyle name="표준 46" xfId="407" xr:uid="{06E49222-2BB0-4A98-B5A4-3D676EF11749}"/>
    <cellStyle name="표준 5" xfId="378" xr:uid="{00000000-0005-0000-0000-00007B010000}"/>
    <cellStyle name="표준 6" xfId="379" xr:uid="{00000000-0005-0000-0000-00007C010000}"/>
    <cellStyle name="표준 6 2" xfId="380" xr:uid="{00000000-0005-0000-0000-00007D010000}"/>
    <cellStyle name="표준 6 3" xfId="381" xr:uid="{00000000-0005-0000-0000-00007E010000}"/>
    <cellStyle name="표준 6 4" xfId="382" xr:uid="{00000000-0005-0000-0000-00007F010000}"/>
    <cellStyle name="표준 6 5" xfId="383" xr:uid="{00000000-0005-0000-0000-000080010000}"/>
    <cellStyle name="표준 7" xfId="384" xr:uid="{00000000-0005-0000-0000-000081010000}"/>
    <cellStyle name="표준 79" xfId="385" xr:uid="{00000000-0005-0000-0000-000082010000}"/>
    <cellStyle name="표준 8" xfId="386" xr:uid="{00000000-0005-0000-0000-000083010000}"/>
    <cellStyle name="표준 80" xfId="387" xr:uid="{00000000-0005-0000-0000-000084010000}"/>
    <cellStyle name="표준 87" xfId="388" xr:uid="{00000000-0005-0000-0000-000085010000}"/>
    <cellStyle name="표준 88" xfId="389" xr:uid="{00000000-0005-0000-0000-000086010000}"/>
    <cellStyle name="표준 89" xfId="390" xr:uid="{00000000-0005-0000-0000-000087010000}"/>
    <cellStyle name="표준 9" xfId="391" xr:uid="{00000000-0005-0000-0000-000088010000}"/>
    <cellStyle name="표준 90" xfId="392" xr:uid="{00000000-0005-0000-0000-000089010000}"/>
    <cellStyle name="표준 91" xfId="393" xr:uid="{00000000-0005-0000-0000-00008A010000}"/>
    <cellStyle name="표준 92" xfId="394" xr:uid="{00000000-0005-0000-0000-00008B010000}"/>
    <cellStyle name="표준 94" xfId="395" xr:uid="{00000000-0005-0000-0000-00008C010000}"/>
    <cellStyle name="표준 95" xfId="396" xr:uid="{00000000-0005-0000-0000-00008D010000}"/>
    <cellStyle name="표준 96" xfId="397" xr:uid="{00000000-0005-0000-0000-00008E010000}"/>
    <cellStyle name="표준 97" xfId="398" xr:uid="{00000000-0005-0000-0000-00008F010000}"/>
    <cellStyle name="표준 98" xfId="399" xr:uid="{00000000-0005-0000-0000-000090010000}"/>
    <cellStyle name="표준 99" xfId="400" xr:uid="{00000000-0005-0000-0000-000091010000}"/>
    <cellStyle name="표준_3.인구(기획감사담당관시)" xfId="405" xr:uid="{00000000-0005-0000-0000-000092010000}"/>
    <cellStyle name="하이퍼링크 2" xfId="401" xr:uid="{00000000-0005-0000-0000-000093010000}"/>
    <cellStyle name="합산" xfId="402" xr:uid="{00000000-0005-0000-0000-000094010000}"/>
    <cellStyle name="화폐기호" xfId="403" xr:uid="{00000000-0005-0000-0000-000095010000}"/>
    <cellStyle name="화폐기호0" xfId="404" xr:uid="{00000000-0005-0000-0000-000096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Q47"/>
  <sheetViews>
    <sheetView view="pageBreakPreview" topLeftCell="A31" zoomScaleNormal="100" zoomScaleSheetLayoutView="100" workbookViewId="0">
      <selection activeCell="H40" sqref="H40"/>
    </sheetView>
  </sheetViews>
  <sheetFormatPr defaultColWidth="8.88671875" defaultRowHeight="13.5"/>
  <cols>
    <col min="1" max="1" width="8.33203125" style="4" customWidth="1"/>
    <col min="2" max="8" width="8.33203125" style="52" customWidth="1"/>
    <col min="9" max="14" width="8.33203125" style="4" customWidth="1"/>
    <col min="15" max="15" width="9.33203125" style="4" customWidth="1"/>
    <col min="16" max="17" width="8.33203125" style="4" customWidth="1"/>
    <col min="18" max="16384" width="8.88671875" style="4"/>
  </cols>
  <sheetData>
    <row r="1" spans="1:17" s="12" customFormat="1" ht="14.25">
      <c r="A1" s="432" t="s">
        <v>35</v>
      </c>
      <c r="B1" s="432"/>
      <c r="C1" s="432"/>
      <c r="D1" s="432"/>
      <c r="E1" s="432"/>
      <c r="F1" s="432"/>
      <c r="G1" s="432"/>
      <c r="H1" s="432"/>
      <c r="I1" s="432"/>
      <c r="J1" s="432"/>
      <c r="K1" s="432"/>
      <c r="L1" s="432"/>
      <c r="M1" s="432"/>
      <c r="N1" s="432"/>
      <c r="O1" s="432"/>
      <c r="P1" s="432"/>
      <c r="Q1" s="432"/>
    </row>
    <row r="2" spans="1:17" s="13" customFormat="1" ht="30" customHeight="1">
      <c r="A2" s="433" t="s">
        <v>127</v>
      </c>
      <c r="B2" s="433"/>
      <c r="C2" s="433"/>
      <c r="D2" s="433"/>
      <c r="E2" s="433"/>
      <c r="F2" s="433"/>
      <c r="G2" s="433"/>
      <c r="H2" s="433"/>
      <c r="I2" s="433"/>
      <c r="J2" s="433"/>
      <c r="K2" s="433"/>
      <c r="L2" s="433"/>
      <c r="M2" s="433"/>
      <c r="N2" s="433"/>
      <c r="O2" s="433"/>
      <c r="P2" s="433"/>
      <c r="Q2" s="433"/>
    </row>
    <row r="3" spans="1:17" s="18" customFormat="1" ht="15" customHeight="1">
      <c r="A3" s="39" t="s">
        <v>2</v>
      </c>
      <c r="B3" s="49"/>
      <c r="C3" s="49"/>
      <c r="D3" s="49"/>
      <c r="E3" s="49"/>
      <c r="F3" s="49"/>
      <c r="G3" s="49"/>
      <c r="H3" s="49"/>
      <c r="I3" s="39"/>
      <c r="J3" s="39"/>
      <c r="K3" s="39"/>
      <c r="M3" s="39"/>
      <c r="N3" s="39"/>
      <c r="O3" s="39"/>
      <c r="P3" s="39"/>
      <c r="Q3" s="35" t="s">
        <v>22</v>
      </c>
    </row>
    <row r="4" spans="1:17" s="5" customFormat="1" ht="22.5" customHeight="1">
      <c r="A4" s="434" t="s">
        <v>108</v>
      </c>
      <c r="B4" s="437" t="s">
        <v>9</v>
      </c>
      <c r="C4" s="429" t="s">
        <v>65</v>
      </c>
      <c r="D4" s="440"/>
      <c r="E4" s="440"/>
      <c r="F4" s="440"/>
      <c r="G4" s="440"/>
      <c r="H4" s="440"/>
      <c r="I4" s="440"/>
      <c r="J4" s="440"/>
      <c r="K4" s="440"/>
      <c r="L4" s="429" t="s">
        <v>30</v>
      </c>
      <c r="M4" s="429" t="s">
        <v>128</v>
      </c>
      <c r="N4" s="429" t="s">
        <v>129</v>
      </c>
      <c r="O4" s="429" t="s">
        <v>240</v>
      </c>
      <c r="P4" s="443" t="s">
        <v>25</v>
      </c>
      <c r="Q4" s="444"/>
    </row>
    <row r="5" spans="1:17">
      <c r="A5" s="435"/>
      <c r="B5" s="438"/>
      <c r="C5" s="441" t="s">
        <v>98</v>
      </c>
      <c r="D5" s="445"/>
      <c r="E5" s="438"/>
      <c r="F5" s="446" t="s">
        <v>0</v>
      </c>
      <c r="G5" s="445"/>
      <c r="H5" s="438"/>
      <c r="I5" s="425" t="s">
        <v>1</v>
      </c>
      <c r="J5" s="427"/>
      <c r="K5" s="428"/>
      <c r="L5" s="429"/>
      <c r="M5" s="429"/>
      <c r="N5" s="429"/>
      <c r="O5" s="429"/>
      <c r="P5" s="443"/>
      <c r="Q5" s="444"/>
    </row>
    <row r="6" spans="1:17" ht="34.5" thickBot="1">
      <c r="A6" s="436"/>
      <c r="B6" s="439"/>
      <c r="C6" s="442"/>
      <c r="D6" s="116" t="s">
        <v>36</v>
      </c>
      <c r="E6" s="116" t="s">
        <v>37</v>
      </c>
      <c r="F6" s="447"/>
      <c r="G6" s="116" t="s">
        <v>38</v>
      </c>
      <c r="H6" s="116" t="s">
        <v>39</v>
      </c>
      <c r="I6" s="426"/>
      <c r="J6" s="115" t="s">
        <v>38</v>
      </c>
      <c r="K6" s="115" t="s">
        <v>39</v>
      </c>
      <c r="L6" s="430"/>
      <c r="M6" s="430"/>
      <c r="N6" s="430"/>
      <c r="O6" s="430"/>
      <c r="P6" s="430"/>
      <c r="Q6" s="114" t="s">
        <v>3</v>
      </c>
    </row>
    <row r="7" spans="1:17" ht="9.9499999999999993" hidden="1" customHeight="1" thickTop="1">
      <c r="A7" s="125">
        <v>1986</v>
      </c>
      <c r="B7" s="118">
        <v>36442</v>
      </c>
      <c r="C7" s="53">
        <v>168271</v>
      </c>
      <c r="D7" s="53">
        <v>84094</v>
      </c>
      <c r="E7" s="53">
        <v>84177</v>
      </c>
      <c r="F7" s="53">
        <v>168271</v>
      </c>
      <c r="G7" s="53">
        <v>84094</v>
      </c>
      <c r="H7" s="53">
        <v>84177</v>
      </c>
      <c r="I7" s="54" t="s">
        <v>20</v>
      </c>
      <c r="J7" s="54" t="s">
        <v>20</v>
      </c>
      <c r="K7" s="121" t="s">
        <v>20</v>
      </c>
      <c r="L7" s="105">
        <v>0.8</v>
      </c>
      <c r="M7" s="91">
        <v>4.6175017836562207</v>
      </c>
      <c r="N7" s="121">
        <v>11847</v>
      </c>
      <c r="O7" s="121" t="s">
        <v>20</v>
      </c>
      <c r="P7" s="55">
        <v>283.95376307796153</v>
      </c>
      <c r="Q7" s="91">
        <v>592.6</v>
      </c>
    </row>
    <row r="8" spans="1:17" ht="9.9499999999999993" hidden="1" customHeight="1">
      <c r="A8" s="125">
        <v>1987</v>
      </c>
      <c r="B8" s="118">
        <v>36196</v>
      </c>
      <c r="C8" s="53">
        <v>167989</v>
      </c>
      <c r="D8" s="53">
        <v>83742</v>
      </c>
      <c r="E8" s="53">
        <v>84247</v>
      </c>
      <c r="F8" s="53">
        <v>167989</v>
      </c>
      <c r="G8" s="53">
        <v>83742</v>
      </c>
      <c r="H8" s="53">
        <v>84247</v>
      </c>
      <c r="I8" s="54" t="s">
        <v>20</v>
      </c>
      <c r="J8" s="54" t="s">
        <v>20</v>
      </c>
      <c r="K8" s="121" t="s">
        <v>20</v>
      </c>
      <c r="L8" s="105" t="s">
        <v>109</v>
      </c>
      <c r="M8" s="91">
        <v>4.6410929384462367</v>
      </c>
      <c r="N8" s="121">
        <v>12629</v>
      </c>
      <c r="O8" s="121" t="s">
        <v>20</v>
      </c>
      <c r="P8" s="55">
        <v>283.47789402632463</v>
      </c>
      <c r="Q8" s="91">
        <v>592.6</v>
      </c>
    </row>
    <row r="9" spans="1:17" ht="9.9499999999999993" hidden="1" customHeight="1">
      <c r="A9" s="125">
        <v>1988</v>
      </c>
      <c r="B9" s="118">
        <v>36155</v>
      </c>
      <c r="C9" s="53">
        <v>166992</v>
      </c>
      <c r="D9" s="53">
        <v>83343</v>
      </c>
      <c r="E9" s="53">
        <v>83649</v>
      </c>
      <c r="F9" s="53">
        <v>166992</v>
      </c>
      <c r="G9" s="53">
        <v>83343</v>
      </c>
      <c r="H9" s="53">
        <v>83649</v>
      </c>
      <c r="I9" s="54" t="s">
        <v>20</v>
      </c>
      <c r="J9" s="54" t="s">
        <v>20</v>
      </c>
      <c r="K9" s="121" t="s">
        <v>20</v>
      </c>
      <c r="L9" s="105" t="s">
        <v>110</v>
      </c>
      <c r="M9" s="91">
        <v>4.618780251694095</v>
      </c>
      <c r="N9" s="121">
        <v>12513</v>
      </c>
      <c r="O9" s="121" t="s">
        <v>20</v>
      </c>
      <c r="P9" s="55">
        <v>281.80023287601881</v>
      </c>
      <c r="Q9" s="91">
        <v>592.59</v>
      </c>
    </row>
    <row r="10" spans="1:17" ht="9.9499999999999993" hidden="1" customHeight="1">
      <c r="A10" s="125">
        <v>1989</v>
      </c>
      <c r="B10" s="118">
        <v>36164</v>
      </c>
      <c r="C10" s="53">
        <v>165776</v>
      </c>
      <c r="D10" s="53">
        <v>82715</v>
      </c>
      <c r="E10" s="53">
        <v>83061</v>
      </c>
      <c r="F10" s="53">
        <v>165776</v>
      </c>
      <c r="G10" s="53">
        <v>82715</v>
      </c>
      <c r="H10" s="53">
        <v>83061</v>
      </c>
      <c r="I10" s="54" t="s">
        <v>20</v>
      </c>
      <c r="J10" s="54" t="s">
        <v>20</v>
      </c>
      <c r="K10" s="121" t="s">
        <v>20</v>
      </c>
      <c r="L10" s="105" t="s">
        <v>111</v>
      </c>
      <c r="M10" s="91">
        <v>4.584006194005088</v>
      </c>
      <c r="N10" s="121">
        <v>12813</v>
      </c>
      <c r="O10" s="121" t="s">
        <v>20</v>
      </c>
      <c r="P10" s="55">
        <v>279.74822389847952</v>
      </c>
      <c r="Q10" s="91">
        <v>592.59</v>
      </c>
    </row>
    <row r="11" spans="1:17" ht="9.9499999999999993" hidden="1" customHeight="1">
      <c r="A11" s="125">
        <v>1990</v>
      </c>
      <c r="B11" s="118">
        <v>35971</v>
      </c>
      <c r="C11" s="53">
        <v>158594</v>
      </c>
      <c r="D11" s="53">
        <v>79865</v>
      </c>
      <c r="E11" s="53">
        <v>78729</v>
      </c>
      <c r="F11" s="53">
        <v>158594</v>
      </c>
      <c r="G11" s="53">
        <v>79865</v>
      </c>
      <c r="H11" s="53">
        <v>78729</v>
      </c>
      <c r="I11" s="54" t="s">
        <v>20</v>
      </c>
      <c r="J11" s="54" t="s">
        <v>20</v>
      </c>
      <c r="K11" s="121" t="s">
        <v>20</v>
      </c>
      <c r="L11" s="105" t="s">
        <v>112</v>
      </c>
      <c r="M11" s="91">
        <v>4.40894053543132</v>
      </c>
      <c r="N11" s="121" t="s">
        <v>20</v>
      </c>
      <c r="O11" s="121" t="s">
        <v>20</v>
      </c>
      <c r="P11" s="55">
        <v>267.63757868268726</v>
      </c>
      <c r="Q11" s="91">
        <v>592.57000000000005</v>
      </c>
    </row>
    <row r="12" spans="1:17" ht="9.9499999999999993" hidden="1" customHeight="1">
      <c r="A12" s="125">
        <v>1991</v>
      </c>
      <c r="B12" s="118">
        <v>37161</v>
      </c>
      <c r="C12" s="53">
        <v>145718</v>
      </c>
      <c r="D12" s="53">
        <v>72131</v>
      </c>
      <c r="E12" s="53">
        <v>73587</v>
      </c>
      <c r="F12" s="53">
        <v>145718</v>
      </c>
      <c r="G12" s="53">
        <v>72131</v>
      </c>
      <c r="H12" s="53">
        <v>73587</v>
      </c>
      <c r="I12" s="54" t="s">
        <v>20</v>
      </c>
      <c r="J12" s="54" t="s">
        <v>20</v>
      </c>
      <c r="K12" s="121" t="s">
        <v>20</v>
      </c>
      <c r="L12" s="105" t="s">
        <v>113</v>
      </c>
      <c r="M12" s="91">
        <v>3.9212615376335407</v>
      </c>
      <c r="N12" s="121" t="s">
        <v>20</v>
      </c>
      <c r="O12" s="121" t="s">
        <v>20</v>
      </c>
      <c r="P12" s="55">
        <v>245.92925133328833</v>
      </c>
      <c r="Q12" s="91">
        <v>592.52</v>
      </c>
    </row>
    <row r="13" spans="1:17" ht="9.9499999999999993" hidden="1" customHeight="1">
      <c r="A13" s="125">
        <v>1992</v>
      </c>
      <c r="B13" s="118">
        <v>37000</v>
      </c>
      <c r="C13" s="53">
        <v>123660</v>
      </c>
      <c r="D13" s="53">
        <v>61344</v>
      </c>
      <c r="E13" s="53">
        <v>62316</v>
      </c>
      <c r="F13" s="53">
        <v>123660</v>
      </c>
      <c r="G13" s="53">
        <v>61344</v>
      </c>
      <c r="H13" s="53">
        <v>62316</v>
      </c>
      <c r="I13" s="54" t="s">
        <v>20</v>
      </c>
      <c r="J13" s="54" t="s">
        <v>20</v>
      </c>
      <c r="K13" s="121" t="s">
        <v>20</v>
      </c>
      <c r="L13" s="105" t="s">
        <v>114</v>
      </c>
      <c r="M13" s="91">
        <v>3.342162162162162</v>
      </c>
      <c r="N13" s="121">
        <v>12661</v>
      </c>
      <c r="O13" s="121" t="s">
        <v>20</v>
      </c>
      <c r="P13" s="55">
        <v>208.71238333136424</v>
      </c>
      <c r="Q13" s="91">
        <v>592.49</v>
      </c>
    </row>
    <row r="14" spans="1:17" ht="9.9499999999999993" hidden="1" customHeight="1">
      <c r="A14" s="125">
        <v>1993</v>
      </c>
      <c r="B14" s="118">
        <v>37589</v>
      </c>
      <c r="C14" s="53">
        <v>120807</v>
      </c>
      <c r="D14" s="53">
        <v>60059</v>
      </c>
      <c r="E14" s="53">
        <v>60748</v>
      </c>
      <c r="F14" s="53">
        <v>120807</v>
      </c>
      <c r="G14" s="53">
        <v>60059</v>
      </c>
      <c r="H14" s="53">
        <v>60748</v>
      </c>
      <c r="I14" s="54" t="s">
        <v>20</v>
      </c>
      <c r="J14" s="54" t="s">
        <v>20</v>
      </c>
      <c r="K14" s="121" t="s">
        <v>20</v>
      </c>
      <c r="L14" s="105" t="s">
        <v>115</v>
      </c>
      <c r="M14" s="91">
        <v>3.213892362127218</v>
      </c>
      <c r="N14" s="121">
        <v>13138</v>
      </c>
      <c r="O14" s="121" t="s">
        <v>20</v>
      </c>
      <c r="P14" s="55">
        <v>201.95085255767302</v>
      </c>
      <c r="Q14" s="91">
        <v>598.20000000000005</v>
      </c>
    </row>
    <row r="15" spans="1:17" ht="9.9499999999999993" hidden="1" customHeight="1">
      <c r="A15" s="125">
        <v>1994</v>
      </c>
      <c r="B15" s="118">
        <v>37984</v>
      </c>
      <c r="C15" s="53">
        <v>118188</v>
      </c>
      <c r="D15" s="53">
        <v>58846</v>
      </c>
      <c r="E15" s="53">
        <v>59342</v>
      </c>
      <c r="F15" s="53">
        <v>118077</v>
      </c>
      <c r="G15" s="53">
        <v>58782</v>
      </c>
      <c r="H15" s="53">
        <v>59295</v>
      </c>
      <c r="I15" s="54">
        <v>111</v>
      </c>
      <c r="J15" s="54">
        <v>64</v>
      </c>
      <c r="K15" s="121">
        <v>47</v>
      </c>
      <c r="L15" s="105" t="s">
        <v>116</v>
      </c>
      <c r="M15" s="91">
        <v>3.1085983572030327</v>
      </c>
      <c r="N15" s="121">
        <v>13801</v>
      </c>
      <c r="O15" s="121" t="s">
        <v>20</v>
      </c>
      <c r="P15" s="55">
        <v>197.5826270123878</v>
      </c>
      <c r="Q15" s="91">
        <v>598.16999999999996</v>
      </c>
    </row>
    <row r="16" spans="1:17" ht="9.9499999999999993" hidden="1" customHeight="1">
      <c r="A16" s="125">
        <v>1995</v>
      </c>
      <c r="B16" s="118">
        <v>38755</v>
      </c>
      <c r="C16" s="53">
        <v>116322</v>
      </c>
      <c r="D16" s="53">
        <v>57984</v>
      </c>
      <c r="E16" s="53">
        <v>58338</v>
      </c>
      <c r="F16" s="53">
        <v>116179</v>
      </c>
      <c r="G16" s="53">
        <v>57902</v>
      </c>
      <c r="H16" s="53">
        <v>58277</v>
      </c>
      <c r="I16" s="54">
        <v>143</v>
      </c>
      <c r="J16" s="54">
        <v>82</v>
      </c>
      <c r="K16" s="121">
        <v>61</v>
      </c>
      <c r="L16" s="105" t="s">
        <v>117</v>
      </c>
      <c r="M16" s="91">
        <v>2.9977809314927106</v>
      </c>
      <c r="N16" s="121">
        <v>14272</v>
      </c>
      <c r="O16" s="121" t="s">
        <v>20</v>
      </c>
      <c r="P16" s="55">
        <v>192.69456316469538</v>
      </c>
      <c r="Q16" s="91">
        <v>603.66</v>
      </c>
    </row>
    <row r="17" spans="1:17" ht="9.9499999999999993" hidden="1" customHeight="1">
      <c r="A17" s="125">
        <v>1996</v>
      </c>
      <c r="B17" s="118">
        <v>39607</v>
      </c>
      <c r="C17" s="53">
        <v>115072</v>
      </c>
      <c r="D17" s="53">
        <v>57343</v>
      </c>
      <c r="E17" s="53">
        <v>57729</v>
      </c>
      <c r="F17" s="53">
        <v>114834</v>
      </c>
      <c r="G17" s="53">
        <v>57228</v>
      </c>
      <c r="H17" s="53">
        <v>57606</v>
      </c>
      <c r="I17" s="54">
        <v>238</v>
      </c>
      <c r="J17" s="54">
        <v>115</v>
      </c>
      <c r="K17" s="121">
        <v>123</v>
      </c>
      <c r="L17" s="105" t="s">
        <v>118</v>
      </c>
      <c r="M17" s="91">
        <v>2.8993359759638446</v>
      </c>
      <c r="N17" s="121">
        <v>14603</v>
      </c>
      <c r="O17" s="121" t="s">
        <v>20</v>
      </c>
      <c r="P17" s="55">
        <v>190.58913162296901</v>
      </c>
      <c r="Q17" s="91">
        <v>603.77</v>
      </c>
    </row>
    <row r="18" spans="1:17" ht="9.9499999999999993" hidden="1" customHeight="1">
      <c r="A18" s="125">
        <v>1997</v>
      </c>
      <c r="B18" s="118">
        <v>40084</v>
      </c>
      <c r="C18" s="53">
        <v>112735</v>
      </c>
      <c r="D18" s="53">
        <v>56284</v>
      </c>
      <c r="E18" s="53">
        <v>56451</v>
      </c>
      <c r="F18" s="53">
        <v>112393</v>
      </c>
      <c r="G18" s="53">
        <v>56096</v>
      </c>
      <c r="H18" s="53">
        <v>56297</v>
      </c>
      <c r="I18" s="54">
        <v>342</v>
      </c>
      <c r="J18" s="54">
        <v>188</v>
      </c>
      <c r="K18" s="121">
        <v>154</v>
      </c>
      <c r="L18" s="105" t="s">
        <v>119</v>
      </c>
      <c r="M18" s="91">
        <v>2.8039367328609921</v>
      </c>
      <c r="N18" s="121">
        <v>15008</v>
      </c>
      <c r="O18" s="121" t="s">
        <v>20</v>
      </c>
      <c r="P18" s="55">
        <v>186.73082338131283</v>
      </c>
      <c r="Q18" s="91">
        <v>603.73</v>
      </c>
    </row>
    <row r="19" spans="1:17" ht="9.9499999999999993" hidden="1" customHeight="1">
      <c r="A19" s="125">
        <v>1998</v>
      </c>
      <c r="B19" s="118">
        <v>39938</v>
      </c>
      <c r="C19" s="53">
        <v>112052</v>
      </c>
      <c r="D19" s="53">
        <v>55901</v>
      </c>
      <c r="E19" s="53">
        <v>56151</v>
      </c>
      <c r="F19" s="53">
        <v>111719</v>
      </c>
      <c r="G19" s="53">
        <v>55726</v>
      </c>
      <c r="H19" s="53">
        <v>55993</v>
      </c>
      <c r="I19" s="54">
        <v>333</v>
      </c>
      <c r="J19" s="54">
        <v>175</v>
      </c>
      <c r="K19" s="121">
        <v>158</v>
      </c>
      <c r="L19" s="105" t="s">
        <v>110</v>
      </c>
      <c r="M19" s="91">
        <v>2.7973108317892734</v>
      </c>
      <c r="N19" s="121">
        <v>15452</v>
      </c>
      <c r="O19" s="121">
        <v>37088</v>
      </c>
      <c r="P19" s="55">
        <v>185.59644880246464</v>
      </c>
      <c r="Q19" s="91">
        <v>603.74</v>
      </c>
    </row>
    <row r="20" spans="1:17" ht="9.9499999999999993" hidden="1" customHeight="1">
      <c r="A20" s="125">
        <v>1999</v>
      </c>
      <c r="B20" s="118">
        <v>39826</v>
      </c>
      <c r="C20" s="53">
        <v>110501</v>
      </c>
      <c r="D20" s="53">
        <v>55179</v>
      </c>
      <c r="E20" s="53">
        <v>55322</v>
      </c>
      <c r="F20" s="53">
        <v>110148</v>
      </c>
      <c r="G20" s="53">
        <v>55015</v>
      </c>
      <c r="H20" s="53">
        <v>55133</v>
      </c>
      <c r="I20" s="54">
        <v>353</v>
      </c>
      <c r="J20" s="54">
        <v>164</v>
      </c>
      <c r="K20" s="121">
        <v>189</v>
      </c>
      <c r="L20" s="105" t="s">
        <v>120</v>
      </c>
      <c r="M20" s="91">
        <v>2.7657309295435142</v>
      </c>
      <c r="N20" s="121">
        <v>15893</v>
      </c>
      <c r="O20" s="121">
        <v>36814</v>
      </c>
      <c r="P20" s="55">
        <v>183.04262121287414</v>
      </c>
      <c r="Q20" s="91">
        <v>603.69000000000005</v>
      </c>
    </row>
    <row r="21" spans="1:17" ht="9.9499999999999993" hidden="1" customHeight="1">
      <c r="A21" s="125">
        <v>2000</v>
      </c>
      <c r="B21" s="118">
        <v>40178</v>
      </c>
      <c r="C21" s="53">
        <v>108962</v>
      </c>
      <c r="D21" s="53">
        <v>54388</v>
      </c>
      <c r="E21" s="53">
        <v>54574</v>
      </c>
      <c r="F21" s="53">
        <v>108459</v>
      </c>
      <c r="G21" s="53">
        <v>54138</v>
      </c>
      <c r="H21" s="53">
        <v>54321</v>
      </c>
      <c r="I21" s="54">
        <v>503</v>
      </c>
      <c r="J21" s="54">
        <v>250</v>
      </c>
      <c r="K21" s="121">
        <v>253</v>
      </c>
      <c r="L21" s="105" t="s">
        <v>120</v>
      </c>
      <c r="M21" s="91">
        <v>2.6994623923540244</v>
      </c>
      <c r="N21" s="121">
        <v>16539</v>
      </c>
      <c r="O21" s="121">
        <v>35547</v>
      </c>
      <c r="P21" s="55">
        <v>180.44248666909547</v>
      </c>
      <c r="Q21" s="91">
        <v>603.86</v>
      </c>
    </row>
    <row r="22" spans="1:17" ht="17.100000000000001" customHeight="1" thickTop="1">
      <c r="A22" s="125">
        <v>2001</v>
      </c>
      <c r="B22" s="119">
        <v>40151</v>
      </c>
      <c r="C22" s="57">
        <v>106431</v>
      </c>
      <c r="D22" s="57">
        <v>53055</v>
      </c>
      <c r="E22" s="281">
        <v>53376</v>
      </c>
      <c r="F22" s="57">
        <v>105832</v>
      </c>
      <c r="G22" s="57">
        <v>52767</v>
      </c>
      <c r="H22" s="281">
        <v>53065</v>
      </c>
      <c r="I22" s="58">
        <v>599</v>
      </c>
      <c r="J22" s="58">
        <v>288</v>
      </c>
      <c r="K22" s="122">
        <v>311</v>
      </c>
      <c r="L22" s="123" t="s">
        <v>115</v>
      </c>
      <c r="M22" s="90">
        <v>2.6358496675051679</v>
      </c>
      <c r="N22" s="122">
        <v>16991</v>
      </c>
      <c r="O22" s="122">
        <v>33890</v>
      </c>
      <c r="P22" s="59">
        <v>176.24528051930847</v>
      </c>
      <c r="Q22" s="90">
        <v>603.88</v>
      </c>
    </row>
    <row r="23" spans="1:17" ht="17.100000000000001" customHeight="1">
      <c r="A23" s="125">
        <v>2002</v>
      </c>
      <c r="B23" s="118">
        <v>40102</v>
      </c>
      <c r="C23" s="53">
        <v>103452</v>
      </c>
      <c r="D23" s="53">
        <v>51585</v>
      </c>
      <c r="E23" s="282">
        <v>51867</v>
      </c>
      <c r="F23" s="53">
        <v>102825</v>
      </c>
      <c r="G23" s="53">
        <v>51290</v>
      </c>
      <c r="H23" s="282">
        <v>51535</v>
      </c>
      <c r="I23" s="54">
        <v>627</v>
      </c>
      <c r="J23" s="54">
        <v>295</v>
      </c>
      <c r="K23" s="121">
        <v>332</v>
      </c>
      <c r="L23" s="124" t="s">
        <v>121</v>
      </c>
      <c r="M23" s="91">
        <v>2.5640865792229812</v>
      </c>
      <c r="N23" s="121">
        <v>17618</v>
      </c>
      <c r="O23" s="121">
        <v>31955</v>
      </c>
      <c r="P23" s="55">
        <v>171.28665331059489</v>
      </c>
      <c r="Q23" s="91">
        <v>603.97</v>
      </c>
    </row>
    <row r="24" spans="1:17" ht="17.100000000000001" customHeight="1">
      <c r="A24" s="125">
        <v>2003</v>
      </c>
      <c r="B24" s="118">
        <v>40484</v>
      </c>
      <c r="C24" s="53">
        <v>102377</v>
      </c>
      <c r="D24" s="53">
        <v>50989</v>
      </c>
      <c r="E24" s="282">
        <v>51388</v>
      </c>
      <c r="F24" s="53">
        <v>101708</v>
      </c>
      <c r="G24" s="53">
        <v>50664</v>
      </c>
      <c r="H24" s="282">
        <v>51044</v>
      </c>
      <c r="I24" s="54">
        <v>669</v>
      </c>
      <c r="J24" s="54">
        <v>325</v>
      </c>
      <c r="K24" s="121">
        <v>344</v>
      </c>
      <c r="L24" s="124" t="s">
        <v>122</v>
      </c>
      <c r="M24" s="91">
        <v>2.5123011560122519</v>
      </c>
      <c r="N24" s="121">
        <v>18249</v>
      </c>
      <c r="O24" s="121">
        <v>30914</v>
      </c>
      <c r="P24" s="55">
        <v>169.51518362751264</v>
      </c>
      <c r="Q24" s="91">
        <v>603.94000000000005</v>
      </c>
    </row>
    <row r="25" spans="1:17" ht="17.100000000000001" customHeight="1">
      <c r="A25" s="125">
        <v>2004</v>
      </c>
      <c r="B25" s="118">
        <v>40506</v>
      </c>
      <c r="C25" s="53">
        <v>100054</v>
      </c>
      <c r="D25" s="53">
        <v>49916</v>
      </c>
      <c r="E25" s="282">
        <v>50138</v>
      </c>
      <c r="F25" s="53">
        <v>99308</v>
      </c>
      <c r="G25" s="53">
        <v>49531</v>
      </c>
      <c r="H25" s="282">
        <v>49777</v>
      </c>
      <c r="I25" s="54">
        <v>746</v>
      </c>
      <c r="J25" s="54">
        <v>385</v>
      </c>
      <c r="K25" s="121">
        <v>361</v>
      </c>
      <c r="L25" s="124" t="s">
        <v>115</v>
      </c>
      <c r="M25" s="91">
        <v>2.4516861699501309</v>
      </c>
      <c r="N25" s="121">
        <v>18663</v>
      </c>
      <c r="O25" s="121">
        <v>29330</v>
      </c>
      <c r="P25" s="55">
        <v>165.65780323851783</v>
      </c>
      <c r="Q25" s="91">
        <v>603.98</v>
      </c>
    </row>
    <row r="26" spans="1:17" ht="17.100000000000001" customHeight="1">
      <c r="A26" s="125">
        <v>2005</v>
      </c>
      <c r="B26" s="118">
        <v>40898</v>
      </c>
      <c r="C26" s="53">
        <v>98770</v>
      </c>
      <c r="D26" s="53">
        <v>49391</v>
      </c>
      <c r="E26" s="282">
        <v>49379</v>
      </c>
      <c r="F26" s="53">
        <v>97980</v>
      </c>
      <c r="G26" s="53">
        <v>48962</v>
      </c>
      <c r="H26" s="282">
        <v>49018</v>
      </c>
      <c r="I26" s="54">
        <v>790</v>
      </c>
      <c r="J26" s="54">
        <v>429</v>
      </c>
      <c r="K26" s="121">
        <v>361</v>
      </c>
      <c r="L26" s="124" t="s">
        <v>123</v>
      </c>
      <c r="M26" s="91">
        <v>2.3957161719399482</v>
      </c>
      <c r="N26" s="121">
        <v>19189</v>
      </c>
      <c r="O26" s="121">
        <v>28183</v>
      </c>
      <c r="P26" s="55">
        <v>163.5075405168275</v>
      </c>
      <c r="Q26" s="91">
        <v>604.07000000000005</v>
      </c>
    </row>
    <row r="27" spans="1:17" ht="17.100000000000001" customHeight="1">
      <c r="A27" s="125">
        <v>2006</v>
      </c>
      <c r="B27" s="118">
        <v>41172</v>
      </c>
      <c r="C27" s="53">
        <v>97475</v>
      </c>
      <c r="D27" s="53">
        <v>48873</v>
      </c>
      <c r="E27" s="282">
        <v>48602</v>
      </c>
      <c r="F27" s="53">
        <v>96417</v>
      </c>
      <c r="G27" s="53">
        <v>48288</v>
      </c>
      <c r="H27" s="282">
        <v>48129</v>
      </c>
      <c r="I27" s="54">
        <v>1058</v>
      </c>
      <c r="J27" s="54">
        <v>585</v>
      </c>
      <c r="K27" s="121">
        <v>473</v>
      </c>
      <c r="L27" s="124" t="s">
        <v>123</v>
      </c>
      <c r="M27" s="91">
        <v>2.3418099679393762</v>
      </c>
      <c r="N27" s="121">
        <v>19786</v>
      </c>
      <c r="O27" s="121">
        <v>26900</v>
      </c>
      <c r="P27" s="55">
        <v>161.36909196258588</v>
      </c>
      <c r="Q27" s="91">
        <v>604.04999999999995</v>
      </c>
    </row>
    <row r="28" spans="1:17" ht="17.100000000000001" customHeight="1">
      <c r="A28" s="125">
        <v>2007</v>
      </c>
      <c r="B28" s="118">
        <v>41277</v>
      </c>
      <c r="C28" s="53">
        <v>96670</v>
      </c>
      <c r="D28" s="53">
        <v>48615</v>
      </c>
      <c r="E28" s="282">
        <v>48055</v>
      </c>
      <c r="F28" s="53">
        <v>95439</v>
      </c>
      <c r="G28" s="53">
        <v>47981</v>
      </c>
      <c r="H28" s="282">
        <v>47458</v>
      </c>
      <c r="I28" s="54">
        <v>1231</v>
      </c>
      <c r="J28" s="54">
        <v>634</v>
      </c>
      <c r="K28" s="121">
        <v>597</v>
      </c>
      <c r="L28" s="124" t="s">
        <v>124</v>
      </c>
      <c r="M28" s="91">
        <v>2.3121593139036265</v>
      </c>
      <c r="N28" s="121">
        <v>20645</v>
      </c>
      <c r="O28" s="121">
        <v>26113</v>
      </c>
      <c r="P28" s="55">
        <v>160.03907026024768</v>
      </c>
      <c r="Q28" s="91">
        <v>604.04</v>
      </c>
    </row>
    <row r="29" spans="1:17" ht="17.100000000000001" customHeight="1">
      <c r="A29" s="125">
        <v>2008</v>
      </c>
      <c r="B29" s="118">
        <v>40836</v>
      </c>
      <c r="C29" s="53">
        <v>94246</v>
      </c>
      <c r="D29" s="53">
        <v>47317</v>
      </c>
      <c r="E29" s="282">
        <v>46929</v>
      </c>
      <c r="F29" s="53">
        <v>92884</v>
      </c>
      <c r="G29" s="53">
        <v>46638</v>
      </c>
      <c r="H29" s="282">
        <v>46246</v>
      </c>
      <c r="I29" s="54">
        <v>1362</v>
      </c>
      <c r="J29" s="54">
        <v>679</v>
      </c>
      <c r="K29" s="121">
        <v>683</v>
      </c>
      <c r="L29" s="124" t="s">
        <v>222</v>
      </c>
      <c r="M29" s="91">
        <v>2.2745616612792601</v>
      </c>
      <c r="N29" s="121">
        <v>20714</v>
      </c>
      <c r="O29" s="121">
        <v>24374</v>
      </c>
      <c r="P29" s="55">
        <v>154.97418357615024</v>
      </c>
      <c r="Q29" s="91">
        <v>608.14</v>
      </c>
    </row>
    <row r="30" spans="1:17" ht="17.100000000000001" customHeight="1">
      <c r="A30" s="125">
        <v>2009</v>
      </c>
      <c r="B30" s="118">
        <v>40733</v>
      </c>
      <c r="C30" s="53">
        <v>92236</v>
      </c>
      <c r="D30" s="53">
        <v>46372</v>
      </c>
      <c r="E30" s="282">
        <v>45864</v>
      </c>
      <c r="F30" s="53">
        <v>90875</v>
      </c>
      <c r="G30" s="53">
        <v>45726</v>
      </c>
      <c r="H30" s="282">
        <v>45149</v>
      </c>
      <c r="I30" s="54">
        <v>1361</v>
      </c>
      <c r="J30" s="54">
        <v>646</v>
      </c>
      <c r="K30" s="121">
        <v>715</v>
      </c>
      <c r="L30" s="124" t="s">
        <v>125</v>
      </c>
      <c r="M30" s="91">
        <v>2.2000000000000002</v>
      </c>
      <c r="N30" s="121">
        <v>20915</v>
      </c>
      <c r="O30" s="121">
        <v>23235</v>
      </c>
      <c r="P30" s="55">
        <v>151.54193707385198</v>
      </c>
      <c r="Q30" s="91">
        <v>608.65</v>
      </c>
    </row>
    <row r="31" spans="1:17" ht="17.100000000000001" customHeight="1">
      <c r="A31" s="125">
        <v>2010</v>
      </c>
      <c r="B31" s="118">
        <v>41284</v>
      </c>
      <c r="C31" s="53">
        <v>91540</v>
      </c>
      <c r="D31" s="53">
        <v>46012</v>
      </c>
      <c r="E31" s="282">
        <v>45528</v>
      </c>
      <c r="F31" s="53">
        <v>90118</v>
      </c>
      <c r="G31" s="53">
        <v>45294</v>
      </c>
      <c r="H31" s="282">
        <v>44824</v>
      </c>
      <c r="I31" s="54">
        <v>1422</v>
      </c>
      <c r="J31" s="54">
        <v>718</v>
      </c>
      <c r="K31" s="121">
        <v>704</v>
      </c>
      <c r="L31" s="124" t="s">
        <v>111</v>
      </c>
      <c r="M31" s="91">
        <v>2.1</v>
      </c>
      <c r="N31" s="121">
        <v>21270</v>
      </c>
      <c r="O31" s="121">
        <v>22472</v>
      </c>
      <c r="P31" s="55">
        <v>150.39842273884827</v>
      </c>
      <c r="Q31" s="91">
        <v>608.65</v>
      </c>
    </row>
    <row r="32" spans="1:17" ht="17.100000000000001" customHeight="1">
      <c r="A32" s="125">
        <v>2011</v>
      </c>
      <c r="B32" s="118">
        <v>40768</v>
      </c>
      <c r="C32" s="53">
        <v>89906</v>
      </c>
      <c r="D32" s="53">
        <v>45293</v>
      </c>
      <c r="E32" s="282">
        <v>44613</v>
      </c>
      <c r="F32" s="53">
        <v>88243</v>
      </c>
      <c r="G32" s="53">
        <v>44403</v>
      </c>
      <c r="H32" s="282">
        <v>43840</v>
      </c>
      <c r="I32" s="54">
        <v>1663</v>
      </c>
      <c r="J32" s="54">
        <v>890</v>
      </c>
      <c r="K32" s="121">
        <v>773</v>
      </c>
      <c r="L32" s="124" t="s">
        <v>126</v>
      </c>
      <c r="M32" s="91">
        <v>2.2000000000000002</v>
      </c>
      <c r="N32" s="121">
        <v>21288</v>
      </c>
      <c r="O32" s="121">
        <v>21314</v>
      </c>
      <c r="P32" s="55">
        <v>147.73078313450984</v>
      </c>
      <c r="Q32" s="91">
        <v>608.58000000000004</v>
      </c>
    </row>
    <row r="33" spans="1:17" ht="17.100000000000001" customHeight="1">
      <c r="A33" s="125">
        <v>2012</v>
      </c>
      <c r="B33" s="118">
        <v>40841</v>
      </c>
      <c r="C33" s="53">
        <v>89675</v>
      </c>
      <c r="D33" s="53">
        <v>45126</v>
      </c>
      <c r="E33" s="282">
        <v>44549</v>
      </c>
      <c r="F33" s="53">
        <v>88067</v>
      </c>
      <c r="G33" s="53">
        <v>44298</v>
      </c>
      <c r="H33" s="282">
        <v>43769</v>
      </c>
      <c r="I33" s="54">
        <v>1608</v>
      </c>
      <c r="J33" s="54">
        <v>828</v>
      </c>
      <c r="K33" s="121">
        <v>780</v>
      </c>
      <c r="L33" s="124" t="s">
        <v>109</v>
      </c>
      <c r="M33" s="91">
        <v>2.2000000000000002</v>
      </c>
      <c r="N33" s="121">
        <v>21535</v>
      </c>
      <c r="O33" s="121">
        <v>21141</v>
      </c>
      <c r="P33" s="55">
        <v>147.3463687150838</v>
      </c>
      <c r="Q33" s="91">
        <v>608.6</v>
      </c>
    </row>
    <row r="34" spans="1:17" ht="17.100000000000001" customHeight="1">
      <c r="A34" s="125">
        <v>2013</v>
      </c>
      <c r="B34" s="118">
        <v>41094</v>
      </c>
      <c r="C34" s="53">
        <v>89462</v>
      </c>
      <c r="D34" s="53">
        <v>45030</v>
      </c>
      <c r="E34" s="282">
        <v>44432</v>
      </c>
      <c r="F34" s="53">
        <v>87754</v>
      </c>
      <c r="G34" s="53">
        <v>44123</v>
      </c>
      <c r="H34" s="282">
        <v>43631</v>
      </c>
      <c r="I34" s="54">
        <v>1708</v>
      </c>
      <c r="J34" s="54">
        <v>907</v>
      </c>
      <c r="K34" s="121">
        <v>801</v>
      </c>
      <c r="L34" s="124" t="s">
        <v>109</v>
      </c>
      <c r="M34" s="91">
        <v>2.2000000000000002</v>
      </c>
      <c r="N34" s="121">
        <v>21792</v>
      </c>
      <c r="O34" s="121">
        <v>20840</v>
      </c>
      <c r="P34" s="55">
        <v>147.01087849607256</v>
      </c>
      <c r="Q34" s="91">
        <v>608.54</v>
      </c>
    </row>
    <row r="35" spans="1:17" ht="17.100000000000001" customHeight="1">
      <c r="A35" s="125">
        <v>2014</v>
      </c>
      <c r="B35" s="118">
        <v>42886</v>
      </c>
      <c r="C35" s="53">
        <v>92671</v>
      </c>
      <c r="D35" s="53">
        <v>46887</v>
      </c>
      <c r="E35" s="282">
        <v>45784</v>
      </c>
      <c r="F35" s="53">
        <v>90669</v>
      </c>
      <c r="G35" s="53">
        <v>45787</v>
      </c>
      <c r="H35" s="282">
        <v>44882</v>
      </c>
      <c r="I35" s="54">
        <v>2002</v>
      </c>
      <c r="J35" s="54">
        <v>1100</v>
      </c>
      <c r="K35" s="121">
        <v>902</v>
      </c>
      <c r="L35" s="280">
        <f>(C35-C34)*100/C34</f>
        <v>3.586997831481523</v>
      </c>
      <c r="M35" s="91">
        <v>2.1</v>
      </c>
      <c r="N35" s="121">
        <v>22355</v>
      </c>
      <c r="O35" s="121">
        <v>21901</v>
      </c>
      <c r="P35" s="55">
        <v>152.3392293529721</v>
      </c>
      <c r="Q35" s="91">
        <v>608.32000000000005</v>
      </c>
    </row>
    <row r="36" spans="1:17" ht="17.100000000000001" customHeight="1">
      <c r="A36" s="125">
        <v>2015</v>
      </c>
      <c r="B36" s="118">
        <v>46444</v>
      </c>
      <c r="C36" s="53">
        <v>100250</v>
      </c>
      <c r="D36" s="53">
        <v>50620</v>
      </c>
      <c r="E36" s="282">
        <v>49630</v>
      </c>
      <c r="F36" s="53">
        <v>98182</v>
      </c>
      <c r="G36" s="53">
        <v>49486</v>
      </c>
      <c r="H36" s="282">
        <v>48696</v>
      </c>
      <c r="I36" s="54">
        <v>2068</v>
      </c>
      <c r="J36" s="54">
        <v>1134</v>
      </c>
      <c r="K36" s="121">
        <v>934</v>
      </c>
      <c r="L36" s="280">
        <f t="shared" ref="L36:L42" si="0">(C36-C35)*100/C35</f>
        <v>8.1783945355073318</v>
      </c>
      <c r="M36" s="91">
        <v>2.1585134785978815</v>
      </c>
      <c r="N36" s="121">
        <v>22957</v>
      </c>
      <c r="O36" s="121">
        <v>24980</v>
      </c>
      <c r="P36" s="55">
        <v>164.79000575326702</v>
      </c>
      <c r="Q36" s="91">
        <v>608.35</v>
      </c>
    </row>
    <row r="37" spans="1:17" ht="17.100000000000001" customHeight="1">
      <c r="A37" s="125">
        <v>2016</v>
      </c>
      <c r="B37" s="118">
        <v>49378</v>
      </c>
      <c r="C37" s="53">
        <v>106760</v>
      </c>
      <c r="D37" s="53">
        <v>53893</v>
      </c>
      <c r="E37" s="282">
        <v>52867</v>
      </c>
      <c r="F37" s="53">
        <v>104376</v>
      </c>
      <c r="G37" s="53">
        <v>52528</v>
      </c>
      <c r="H37" s="282">
        <v>51848</v>
      </c>
      <c r="I37" s="54">
        <v>2384</v>
      </c>
      <c r="J37" s="54">
        <v>1365</v>
      </c>
      <c r="K37" s="121">
        <v>1019</v>
      </c>
      <c r="L37" s="280">
        <f t="shared" si="0"/>
        <v>6.4937655860349128</v>
      </c>
      <c r="M37" s="91">
        <v>2.1620964802138603</v>
      </c>
      <c r="N37" s="121">
        <v>23489</v>
      </c>
      <c r="O37" s="121">
        <v>27052</v>
      </c>
      <c r="P37" s="55">
        <v>175.47089181815196</v>
      </c>
      <c r="Q37" s="91">
        <v>608.41999999999996</v>
      </c>
    </row>
    <row r="38" spans="1:17" ht="17.100000000000001" customHeight="1">
      <c r="A38" s="125">
        <v>2017</v>
      </c>
      <c r="B38" s="118">
        <v>52303</v>
      </c>
      <c r="C38" s="53">
        <v>112674</v>
      </c>
      <c r="D38" s="53">
        <v>56836</v>
      </c>
      <c r="E38" s="282">
        <v>55838</v>
      </c>
      <c r="F38" s="53">
        <v>110110</v>
      </c>
      <c r="G38" s="53">
        <v>55396</v>
      </c>
      <c r="H38" s="282">
        <v>54714</v>
      </c>
      <c r="I38" s="54">
        <v>2564</v>
      </c>
      <c r="J38" s="54">
        <v>1440</v>
      </c>
      <c r="K38" s="121">
        <v>1124</v>
      </c>
      <c r="L38" s="280">
        <f t="shared" si="0"/>
        <v>5.5395279130760589</v>
      </c>
      <c r="M38" s="91">
        <v>2.1</v>
      </c>
      <c r="N38" s="121">
        <v>24178</v>
      </c>
      <c r="O38" s="121">
        <v>29006</v>
      </c>
      <c r="P38" s="55">
        <v>185.19723865877714</v>
      </c>
      <c r="Q38" s="91">
        <v>608.4</v>
      </c>
    </row>
    <row r="39" spans="1:17" ht="17.100000000000001" customHeight="1">
      <c r="A39" s="125">
        <v>2018</v>
      </c>
      <c r="B39" s="118">
        <v>54872</v>
      </c>
      <c r="C39" s="53">
        <v>116640</v>
      </c>
      <c r="D39" s="53">
        <v>58874</v>
      </c>
      <c r="E39" s="282">
        <v>57766</v>
      </c>
      <c r="F39" s="53">
        <v>113839</v>
      </c>
      <c r="G39" s="53">
        <v>57274</v>
      </c>
      <c r="H39" s="282">
        <v>56565</v>
      </c>
      <c r="I39" s="54">
        <v>2801</v>
      </c>
      <c r="J39" s="54">
        <v>1600</v>
      </c>
      <c r="K39" s="121">
        <v>1201</v>
      </c>
      <c r="L39" s="280">
        <f t="shared" si="0"/>
        <v>3.5198892379785933</v>
      </c>
      <c r="M39" s="91">
        <v>2.1</v>
      </c>
      <c r="N39" s="121">
        <v>24658</v>
      </c>
      <c r="O39" s="121">
        <v>29943</v>
      </c>
      <c r="P39" s="55">
        <v>191.71597633136096</v>
      </c>
      <c r="Q39" s="91">
        <v>608.4</v>
      </c>
    </row>
    <row r="40" spans="1:17" ht="17.100000000000001" customHeight="1">
      <c r="A40" s="125">
        <v>2019</v>
      </c>
      <c r="B40" s="118">
        <v>56090</v>
      </c>
      <c r="C40" s="53">
        <v>117445</v>
      </c>
      <c r="D40" s="53">
        <v>59318</v>
      </c>
      <c r="E40" s="282">
        <v>58127</v>
      </c>
      <c r="F40" s="53">
        <v>114664</v>
      </c>
      <c r="G40" s="53">
        <v>57668</v>
      </c>
      <c r="H40" s="282">
        <v>56996</v>
      </c>
      <c r="I40" s="54">
        <v>2781</v>
      </c>
      <c r="J40" s="54">
        <v>1650</v>
      </c>
      <c r="K40" s="121">
        <v>1131</v>
      </c>
      <c r="L40" s="280">
        <f t="shared" si="0"/>
        <v>0.69015775034293558</v>
      </c>
      <c r="M40" s="91">
        <v>2.04</v>
      </c>
      <c r="N40" s="121">
        <v>25257</v>
      </c>
      <c r="O40" s="121">
        <v>29318</v>
      </c>
      <c r="P40" s="55">
        <v>193.03911900065748</v>
      </c>
      <c r="Q40" s="91">
        <v>608.4</v>
      </c>
    </row>
    <row r="41" spans="1:17" ht="17.100000000000001" customHeight="1">
      <c r="A41" s="125">
        <v>2020</v>
      </c>
      <c r="B41" s="118">
        <v>58025</v>
      </c>
      <c r="C41" s="53">
        <v>118251</v>
      </c>
      <c r="D41" s="53">
        <v>59759</v>
      </c>
      <c r="E41" s="282">
        <v>58492</v>
      </c>
      <c r="F41" s="53">
        <v>115613</v>
      </c>
      <c r="G41" s="53">
        <v>58194</v>
      </c>
      <c r="H41" s="282">
        <v>57419</v>
      </c>
      <c r="I41" s="54">
        <v>2638</v>
      </c>
      <c r="J41" s="54">
        <v>1565</v>
      </c>
      <c r="K41" s="121">
        <v>1073</v>
      </c>
      <c r="L41" s="280">
        <f t="shared" si="0"/>
        <v>0.68627868363915023</v>
      </c>
      <c r="M41" s="91">
        <v>2</v>
      </c>
      <c r="N41" s="121">
        <v>25986</v>
      </c>
      <c r="O41" s="121">
        <v>28907</v>
      </c>
      <c r="P41" s="55">
        <v>194.4</v>
      </c>
      <c r="Q41" s="91">
        <v>608.4</v>
      </c>
    </row>
    <row r="42" spans="1:17" ht="17.100000000000001" customHeight="1">
      <c r="A42" s="125">
        <v>2021</v>
      </c>
      <c r="B42" s="118">
        <v>59292</v>
      </c>
      <c r="C42" s="53">
        <f>F42+I42</f>
        <v>119367</v>
      </c>
      <c r="D42" s="53">
        <f>G42+J42</f>
        <v>60436</v>
      </c>
      <c r="E42" s="282">
        <f>H42+K42</f>
        <v>58931</v>
      </c>
      <c r="F42" s="53">
        <v>116726</v>
      </c>
      <c r="G42" s="53">
        <v>58906</v>
      </c>
      <c r="H42" s="282">
        <v>57820</v>
      </c>
      <c r="I42" s="54">
        <v>2641</v>
      </c>
      <c r="J42" s="54">
        <v>1530</v>
      </c>
      <c r="K42" s="121">
        <v>1111</v>
      </c>
      <c r="L42" s="280">
        <f t="shared" si="0"/>
        <v>0.94375523251388993</v>
      </c>
      <c r="M42" s="91">
        <f>F42/B42</f>
        <v>1.9686635633812319</v>
      </c>
      <c r="N42" s="121">
        <v>26740</v>
      </c>
      <c r="O42" s="121">
        <v>28509</v>
      </c>
      <c r="P42" s="55">
        <f>C42/Q42</f>
        <v>196.1821020626181</v>
      </c>
      <c r="Q42" s="91">
        <v>608.45000000000005</v>
      </c>
    </row>
    <row r="43" spans="1:17" s="321" customFormat="1" ht="17.100000000000001" customHeight="1">
      <c r="A43" s="322">
        <v>2022</v>
      </c>
      <c r="B43" s="323">
        <v>59865</v>
      </c>
      <c r="C43" s="324">
        <v>119553</v>
      </c>
      <c r="D43" s="324">
        <v>60625</v>
      </c>
      <c r="E43" s="325">
        <v>58928</v>
      </c>
      <c r="F43" s="324">
        <v>116456</v>
      </c>
      <c r="G43" s="324">
        <v>58749</v>
      </c>
      <c r="H43" s="325">
        <v>57707</v>
      </c>
      <c r="I43" s="326">
        <v>3097</v>
      </c>
      <c r="J43" s="326">
        <v>1876</v>
      </c>
      <c r="K43" s="327">
        <v>1221</v>
      </c>
      <c r="L43" s="328">
        <f>(C43-C41)*100/C41</f>
        <v>1.101047771266205</v>
      </c>
      <c r="M43" s="329">
        <v>1.9453102814666332</v>
      </c>
      <c r="N43" s="327">
        <v>27488</v>
      </c>
      <c r="O43" s="327">
        <v>27370</v>
      </c>
      <c r="P43" s="330">
        <f>C43/Q43</f>
        <v>196.48779686087599</v>
      </c>
      <c r="Q43" s="329">
        <v>608.45000000000005</v>
      </c>
    </row>
    <row r="44" spans="1:17" s="350" customFormat="1" ht="17.100000000000001" customHeight="1">
      <c r="A44" s="341">
        <v>2023</v>
      </c>
      <c r="B44" s="342">
        <v>60419</v>
      </c>
      <c r="C44" s="343">
        <v>121298</v>
      </c>
      <c r="D44" s="343">
        <v>61697</v>
      </c>
      <c r="E44" s="344">
        <v>59601</v>
      </c>
      <c r="F44" s="343">
        <v>117377</v>
      </c>
      <c r="G44" s="343">
        <v>59261</v>
      </c>
      <c r="H44" s="344">
        <v>58116</v>
      </c>
      <c r="I44" s="345">
        <v>3921</v>
      </c>
      <c r="J44" s="345">
        <v>2436</v>
      </c>
      <c r="K44" s="346">
        <v>1485</v>
      </c>
      <c r="L44" s="347">
        <f t="shared" ref="L44" si="1">(C44-C43)*100/C43</f>
        <v>1.4596036904134568</v>
      </c>
      <c r="M44" s="348">
        <f t="shared" ref="M44" si="2">F44/B44</f>
        <v>1.9427166950793624</v>
      </c>
      <c r="N44" s="346">
        <v>28254</v>
      </c>
      <c r="O44" s="346">
        <v>37797</v>
      </c>
      <c r="P44" s="349">
        <f>C44/Q44</f>
        <v>199.34263504741244</v>
      </c>
      <c r="Q44" s="348">
        <v>608.49</v>
      </c>
    </row>
    <row r="45" spans="1:17" s="1" customFormat="1" ht="84.75" customHeight="1">
      <c r="A45" s="431" t="s">
        <v>239</v>
      </c>
      <c r="B45" s="431"/>
      <c r="C45" s="431"/>
      <c r="D45" s="431"/>
      <c r="E45" s="431"/>
      <c r="F45" s="431"/>
      <c r="G45" s="431"/>
      <c r="H45" s="431"/>
      <c r="I45" s="431"/>
      <c r="J45" s="431"/>
      <c r="K45" s="431"/>
      <c r="L45" s="431"/>
      <c r="M45" s="431"/>
      <c r="N45" s="431"/>
      <c r="O45" s="431"/>
      <c r="P45" s="431"/>
      <c r="Q45" s="431"/>
    </row>
    <row r="46" spans="1:17" s="1" customFormat="1" ht="17.100000000000001" customHeight="1">
      <c r="A46" s="61" t="s">
        <v>130</v>
      </c>
      <c r="B46" s="50"/>
      <c r="C46" s="51"/>
      <c r="D46" s="51"/>
      <c r="E46" s="51"/>
      <c r="F46" s="51"/>
      <c r="G46" s="51"/>
      <c r="H46" s="51"/>
      <c r="I46" s="255"/>
      <c r="J46" s="255"/>
      <c r="K46" s="255"/>
      <c r="L46" s="255"/>
      <c r="M46" s="255"/>
      <c r="N46" s="255"/>
      <c r="O46" s="255"/>
      <c r="P46" s="255"/>
      <c r="Q46" s="256" t="s">
        <v>217</v>
      </c>
    </row>
    <row r="47" spans="1:17" ht="36" customHeight="1">
      <c r="A47" s="47"/>
      <c r="B47" s="50"/>
      <c r="C47" s="51"/>
      <c r="D47" s="51"/>
      <c r="E47" s="51"/>
      <c r="F47" s="51"/>
      <c r="G47" s="51"/>
      <c r="H47" s="51"/>
      <c r="I47" s="46"/>
      <c r="J47" s="46"/>
      <c r="K47" s="46"/>
      <c r="L47" s="46"/>
      <c r="M47" s="46"/>
      <c r="N47" s="46"/>
      <c r="O47" s="46"/>
      <c r="P47" s="46"/>
      <c r="Q47" s="48"/>
    </row>
  </sheetData>
  <mergeCells count="18">
    <mergeCell ref="F5:F6"/>
    <mergeCell ref="G5:H5"/>
    <mergeCell ref="I5:I6"/>
    <mergeCell ref="J5:K5"/>
    <mergeCell ref="O4:O6"/>
    <mergeCell ref="A45:Q45"/>
    <mergeCell ref="A1:Q1"/>
    <mergeCell ref="A2:Q2"/>
    <mergeCell ref="A4:A6"/>
    <mergeCell ref="B4:B6"/>
    <mergeCell ref="C4:K4"/>
    <mergeCell ref="C5:C6"/>
    <mergeCell ref="L4:L6"/>
    <mergeCell ref="M4:M6"/>
    <mergeCell ref="N4:N6"/>
    <mergeCell ref="P4:P6"/>
    <mergeCell ref="Q4:Q5"/>
    <mergeCell ref="D5:E5"/>
  </mergeCells>
  <phoneticPr fontId="2" type="noConversion"/>
  <printOptions horizontalCentered="1"/>
  <pageMargins left="0.25" right="0.25" top="0.75" bottom="0.75" header="0.3" footer="0.3"/>
  <pageSetup paperSize="9" scale="76" firstPageNumber="13" pageOrder="overThenDown" orientation="landscape"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Q14"/>
  <sheetViews>
    <sheetView view="pageBreakPreview" zoomScaleNormal="100" zoomScaleSheetLayoutView="100" workbookViewId="0">
      <selection activeCell="C12" sqref="C12"/>
    </sheetView>
  </sheetViews>
  <sheetFormatPr defaultColWidth="8.88671875" defaultRowHeight="13.5"/>
  <cols>
    <col min="1" max="1" width="8.77734375" style="21" customWidth="1"/>
    <col min="2" max="7" width="18.77734375" style="21" customWidth="1"/>
    <col min="8" max="8" width="6.77734375" style="21" customWidth="1"/>
    <col min="9" max="16384" width="8.88671875" style="21"/>
  </cols>
  <sheetData>
    <row r="1" spans="1:17" s="12" customFormat="1" ht="14.25">
      <c r="A1" s="257" t="s">
        <v>35</v>
      </c>
      <c r="B1" s="257"/>
      <c r="C1" s="257"/>
      <c r="D1" s="257"/>
      <c r="E1" s="257"/>
      <c r="F1" s="257"/>
      <c r="G1" s="257"/>
      <c r="H1" s="257"/>
      <c r="I1" s="257"/>
      <c r="J1" s="257"/>
      <c r="K1" s="257"/>
      <c r="L1" s="257"/>
      <c r="M1" s="257"/>
      <c r="N1" s="257"/>
      <c r="O1" s="257"/>
      <c r="P1" s="257"/>
      <c r="Q1" s="257"/>
    </row>
    <row r="2" spans="1:17" s="17" customFormat="1" ht="30" customHeight="1">
      <c r="A2" s="449" t="s">
        <v>228</v>
      </c>
      <c r="B2" s="449"/>
      <c r="C2" s="449"/>
      <c r="D2" s="449"/>
      <c r="E2" s="449"/>
      <c r="F2" s="449"/>
      <c r="G2" s="449"/>
      <c r="H2" s="26"/>
    </row>
    <row r="3" spans="1:17" s="11" customFormat="1" ht="15" customHeight="1">
      <c r="A3" s="481" t="s">
        <v>28</v>
      </c>
      <c r="B3" s="481"/>
      <c r="C3" s="489"/>
      <c r="D3" s="489"/>
      <c r="E3" s="36"/>
      <c r="F3" s="22"/>
      <c r="G3" s="35" t="s">
        <v>4</v>
      </c>
      <c r="H3" s="31"/>
    </row>
    <row r="4" spans="1:17" s="16" customFormat="1" ht="36.75" customHeight="1" thickBot="1">
      <c r="A4" s="229" t="s">
        <v>214</v>
      </c>
      <c r="B4" s="228" t="s">
        <v>41</v>
      </c>
      <c r="C4" s="231" t="s">
        <v>100</v>
      </c>
      <c r="D4" s="170" t="s">
        <v>51</v>
      </c>
      <c r="E4" s="170" t="s">
        <v>52</v>
      </c>
      <c r="F4" s="232" t="s">
        <v>42</v>
      </c>
      <c r="G4" s="227" t="s">
        <v>53</v>
      </c>
      <c r="H4" s="27"/>
    </row>
    <row r="5" spans="1:17" s="1" customFormat="1" ht="18" hidden="1" customHeight="1" thickTop="1">
      <c r="A5" s="154">
        <v>2016</v>
      </c>
      <c r="B5" s="72">
        <v>798</v>
      </c>
      <c r="C5" s="233">
        <f>D5+E5+F5+G5</f>
        <v>2817</v>
      </c>
      <c r="D5" s="53">
        <v>1995</v>
      </c>
      <c r="E5" s="53">
        <v>351</v>
      </c>
      <c r="F5" s="97">
        <v>396</v>
      </c>
      <c r="G5" s="72">
        <v>75</v>
      </c>
      <c r="H5" s="38"/>
    </row>
    <row r="6" spans="1:17" s="1" customFormat="1" ht="18" hidden="1" customHeight="1">
      <c r="A6" s="154">
        <v>2017</v>
      </c>
      <c r="B6" s="72">
        <v>846</v>
      </c>
      <c r="C6" s="234">
        <f>D6+E6+F6+G6</f>
        <v>2923</v>
      </c>
      <c r="D6" s="53">
        <v>2064</v>
      </c>
      <c r="E6" s="53">
        <v>379</v>
      </c>
      <c r="F6" s="97">
        <v>404</v>
      </c>
      <c r="G6" s="72">
        <v>76</v>
      </c>
      <c r="H6" s="38"/>
    </row>
    <row r="7" spans="1:17" s="1" customFormat="1" ht="18" hidden="1" customHeight="1" thickTop="1">
      <c r="A7" s="154">
        <v>2018</v>
      </c>
      <c r="B7" s="118">
        <v>908</v>
      </c>
      <c r="C7" s="314">
        <f t="shared" ref="C7:C10" si="0">D7+E7+F7+G7</f>
        <v>3109</v>
      </c>
      <c r="D7" s="315">
        <v>2211</v>
      </c>
      <c r="E7" s="315">
        <v>399</v>
      </c>
      <c r="F7" s="316">
        <v>417</v>
      </c>
      <c r="G7" s="118">
        <v>82</v>
      </c>
      <c r="H7" s="38"/>
    </row>
    <row r="8" spans="1:17" s="1" customFormat="1" ht="18" customHeight="1" thickTop="1">
      <c r="A8" s="154">
        <v>2019</v>
      </c>
      <c r="B8" s="118">
        <v>974</v>
      </c>
      <c r="C8" s="314">
        <f t="shared" si="0"/>
        <v>3310</v>
      </c>
      <c r="D8" s="315">
        <v>2322</v>
      </c>
      <c r="E8" s="315">
        <v>438</v>
      </c>
      <c r="F8" s="316">
        <v>443</v>
      </c>
      <c r="G8" s="118">
        <v>107</v>
      </c>
      <c r="H8" s="38"/>
    </row>
    <row r="9" spans="1:17" s="1" customFormat="1" ht="18" customHeight="1">
      <c r="A9" s="154">
        <v>2020</v>
      </c>
      <c r="B9" s="118">
        <v>1014</v>
      </c>
      <c r="C9" s="314">
        <f t="shared" si="0"/>
        <v>3426</v>
      </c>
      <c r="D9" s="315">
        <v>2394</v>
      </c>
      <c r="E9" s="315">
        <v>484</v>
      </c>
      <c r="F9" s="316">
        <v>455</v>
      </c>
      <c r="G9" s="118">
        <v>93</v>
      </c>
      <c r="H9" s="38"/>
    </row>
    <row r="10" spans="1:17" s="1" customFormat="1" ht="18" customHeight="1">
      <c r="A10" s="154">
        <v>2021</v>
      </c>
      <c r="B10" s="118">
        <v>1113</v>
      </c>
      <c r="C10" s="314">
        <f t="shared" si="0"/>
        <v>3627</v>
      </c>
      <c r="D10" s="315">
        <v>2527</v>
      </c>
      <c r="E10" s="315">
        <v>521</v>
      </c>
      <c r="F10" s="316">
        <v>496</v>
      </c>
      <c r="G10" s="118">
        <v>83</v>
      </c>
      <c r="H10" s="38"/>
    </row>
    <row r="11" spans="1:17" s="1" customFormat="1" ht="18" customHeight="1">
      <c r="A11" s="154">
        <v>2022</v>
      </c>
      <c r="B11" s="118">
        <v>1161</v>
      </c>
      <c r="C11" s="314">
        <v>3687</v>
      </c>
      <c r="D11" s="315">
        <v>2525</v>
      </c>
      <c r="E11" s="315">
        <v>557</v>
      </c>
      <c r="F11" s="316">
        <v>491</v>
      </c>
      <c r="G11" s="118">
        <v>114</v>
      </c>
      <c r="H11" s="38"/>
    </row>
    <row r="12" spans="1:17" s="403" customFormat="1" ht="18" customHeight="1">
      <c r="A12" s="397">
        <v>2023</v>
      </c>
      <c r="B12" s="398">
        <v>1202</v>
      </c>
      <c r="C12" s="399">
        <v>3795</v>
      </c>
      <c r="D12" s="400">
        <v>2592</v>
      </c>
      <c r="E12" s="400">
        <v>584</v>
      </c>
      <c r="F12" s="401">
        <v>497</v>
      </c>
      <c r="G12" s="398">
        <v>122</v>
      </c>
      <c r="H12" s="402"/>
    </row>
    <row r="13" spans="1:17" s="11" customFormat="1" ht="54.75" customHeight="1">
      <c r="A13" s="539" t="s">
        <v>221</v>
      </c>
      <c r="B13" s="539"/>
      <c r="C13" s="539"/>
      <c r="D13" s="539"/>
      <c r="E13" s="539"/>
      <c r="F13" s="539"/>
      <c r="G13" s="539"/>
      <c r="H13" s="29"/>
    </row>
    <row r="14" spans="1:17" s="11" customFormat="1" ht="19.5" customHeight="1">
      <c r="A14" s="539" t="s">
        <v>237</v>
      </c>
      <c r="B14" s="539"/>
      <c r="C14" s="539"/>
      <c r="D14" s="539"/>
      <c r="E14" s="42"/>
      <c r="F14" s="22"/>
      <c r="G14" s="43" t="s">
        <v>8</v>
      </c>
      <c r="H14" s="30"/>
    </row>
  </sheetData>
  <mergeCells count="4">
    <mergeCell ref="A13:G13"/>
    <mergeCell ref="A2:G2"/>
    <mergeCell ref="A3:D3"/>
    <mergeCell ref="A14:D14"/>
  </mergeCells>
  <phoneticPr fontId="2" type="noConversion"/>
  <printOptions horizontalCentered="1"/>
  <pageMargins left="0.78740157480314965" right="0.78740157480314965" top="0.98425196850393704" bottom="0.98425196850393704" header="0" footer="0.59055118110236227"/>
  <pageSetup paperSize="9" scale="92" pageOrder="overThenDown" orientation="landscape"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W26"/>
  <sheetViews>
    <sheetView view="pageBreakPreview" zoomScaleNormal="100" zoomScaleSheetLayoutView="100" workbookViewId="0">
      <selection activeCell="K13" sqref="K13"/>
    </sheetView>
  </sheetViews>
  <sheetFormatPr defaultColWidth="8.88671875" defaultRowHeight="13.5"/>
  <cols>
    <col min="1" max="1" width="8.77734375" style="21" customWidth="1"/>
    <col min="2" max="2" width="9.77734375" style="21" customWidth="1"/>
    <col min="3" max="9" width="14.77734375" style="21" customWidth="1"/>
    <col min="10" max="10" width="14.77734375" style="21" hidden="1" customWidth="1"/>
    <col min="11" max="11" width="14.77734375" style="21" customWidth="1"/>
    <col min="12" max="12" width="6.77734375" style="21" customWidth="1"/>
    <col min="13" max="16384" width="8.88671875" style="21"/>
  </cols>
  <sheetData>
    <row r="1" spans="1:75" s="12" customFormat="1" ht="14.25">
      <c r="A1" s="257" t="s">
        <v>35</v>
      </c>
      <c r="B1" s="257"/>
      <c r="C1" s="257"/>
      <c r="D1" s="257"/>
      <c r="E1" s="257"/>
      <c r="F1" s="257"/>
      <c r="G1" s="257"/>
      <c r="H1" s="257"/>
      <c r="I1" s="257"/>
      <c r="J1" s="257"/>
      <c r="K1" s="257"/>
      <c r="L1" s="257"/>
      <c r="M1" s="257"/>
      <c r="N1" s="257"/>
      <c r="O1" s="257"/>
      <c r="P1" s="257"/>
      <c r="Q1" s="257"/>
    </row>
    <row r="2" spans="1:75" s="17" customFormat="1" ht="30" customHeight="1">
      <c r="A2" s="449" t="s">
        <v>229</v>
      </c>
      <c r="B2" s="449"/>
      <c r="C2" s="449"/>
      <c r="D2" s="449"/>
      <c r="E2" s="449"/>
      <c r="F2" s="449"/>
      <c r="G2" s="449"/>
      <c r="H2" s="449"/>
      <c r="I2" s="449"/>
      <c r="J2" s="449"/>
      <c r="K2" s="449"/>
      <c r="L2" s="26"/>
    </row>
    <row r="3" spans="1:75" s="11" customFormat="1" ht="15" customHeight="1">
      <c r="A3" s="481" t="s">
        <v>64</v>
      </c>
      <c r="B3" s="481"/>
      <c r="C3" s="481"/>
      <c r="D3" s="481"/>
      <c r="E3" s="481"/>
      <c r="F3" s="34"/>
      <c r="G3" s="39"/>
      <c r="I3" s="39"/>
      <c r="J3" s="39"/>
      <c r="K3" s="35" t="s">
        <v>22</v>
      </c>
      <c r="L3" s="31"/>
    </row>
    <row r="4" spans="1:75" s="16" customFormat="1" ht="27.75" customHeight="1">
      <c r="A4" s="512" t="s">
        <v>214</v>
      </c>
      <c r="B4" s="484" t="s">
        <v>54</v>
      </c>
      <c r="C4" s="541" t="s">
        <v>67</v>
      </c>
      <c r="D4" s="494"/>
      <c r="E4" s="494"/>
      <c r="F4" s="494"/>
      <c r="G4" s="494"/>
      <c r="H4" s="494"/>
      <c r="I4" s="494"/>
      <c r="J4" s="230"/>
      <c r="K4" s="542" t="s">
        <v>63</v>
      </c>
      <c r="L4" s="28"/>
    </row>
    <row r="5" spans="1:75" s="16" customFormat="1" ht="39" customHeight="1" thickBot="1">
      <c r="A5" s="513"/>
      <c r="B5" s="540"/>
      <c r="C5" s="236" t="s">
        <v>55</v>
      </c>
      <c r="D5" s="236" t="s">
        <v>56</v>
      </c>
      <c r="E5" s="236" t="s">
        <v>57</v>
      </c>
      <c r="F5" s="236" t="s">
        <v>58</v>
      </c>
      <c r="G5" s="236" t="s">
        <v>59</v>
      </c>
      <c r="H5" s="236" t="s">
        <v>60</v>
      </c>
      <c r="I5" s="237" t="s">
        <v>61</v>
      </c>
      <c r="J5" s="238" t="s">
        <v>215</v>
      </c>
      <c r="K5" s="543"/>
      <c r="L5" s="32"/>
    </row>
    <row r="6" spans="1:75" s="16" customFormat="1" ht="17.100000000000001" hidden="1" customHeight="1" thickTop="1">
      <c r="A6" s="154">
        <v>2016</v>
      </c>
      <c r="B6" s="72">
        <f>SUM(C6:I6)</f>
        <v>40683</v>
      </c>
      <c r="C6" s="235">
        <v>14732</v>
      </c>
      <c r="D6" s="235">
        <v>12466</v>
      </c>
      <c r="E6" s="235">
        <v>6718</v>
      </c>
      <c r="F6" s="235">
        <v>4555</v>
      </c>
      <c r="G6" s="235">
        <v>1573</v>
      </c>
      <c r="H6" s="235">
        <v>441</v>
      </c>
      <c r="I6" s="113">
        <v>198</v>
      </c>
      <c r="J6" s="97">
        <v>90016</v>
      </c>
      <c r="K6" s="239">
        <f>J6/B6</f>
        <v>2.2126195216675271</v>
      </c>
      <c r="L6" s="32"/>
    </row>
    <row r="7" spans="1:75" s="16" customFormat="1" ht="17.100000000000001" hidden="1" customHeight="1">
      <c r="A7" s="154">
        <v>2017</v>
      </c>
      <c r="B7" s="72">
        <f>SUM(C7:I7)</f>
        <v>44119</v>
      </c>
      <c r="C7" s="164">
        <v>16014</v>
      </c>
      <c r="D7" s="164">
        <v>13657</v>
      </c>
      <c r="E7" s="164">
        <v>7279</v>
      </c>
      <c r="F7" s="164">
        <v>4949</v>
      </c>
      <c r="G7" s="164">
        <v>1629</v>
      </c>
      <c r="H7" s="164">
        <v>420</v>
      </c>
      <c r="I7" s="113">
        <v>171</v>
      </c>
      <c r="J7" s="97">
        <v>96891</v>
      </c>
      <c r="K7" s="239">
        <f t="shared" ref="K7:K11" si="0">J7/B7</f>
        <v>2.1961286520546701</v>
      </c>
      <c r="L7" s="32"/>
    </row>
    <row r="8" spans="1:75" s="16" customFormat="1" ht="17.100000000000001" hidden="1" customHeight="1" thickTop="1">
      <c r="A8" s="154">
        <v>2018</v>
      </c>
      <c r="B8" s="118">
        <f t="shared" ref="B8:B11" si="1">SUM(C8:I8)</f>
        <v>45864</v>
      </c>
      <c r="C8" s="318">
        <v>16460</v>
      </c>
      <c r="D8" s="318">
        <v>14328</v>
      </c>
      <c r="E8" s="318">
        <v>7618</v>
      </c>
      <c r="F8" s="318">
        <v>5239</v>
      </c>
      <c r="G8" s="318">
        <v>1699</v>
      </c>
      <c r="H8" s="318">
        <v>390</v>
      </c>
      <c r="I8" s="162">
        <v>130</v>
      </c>
      <c r="J8" s="271">
        <v>100717</v>
      </c>
      <c r="K8" s="272">
        <f t="shared" si="0"/>
        <v>2.1959924995639279</v>
      </c>
      <c r="L8" s="32"/>
      <c r="AA8" s="278"/>
    </row>
    <row r="9" spans="1:75" s="16" customFormat="1" ht="17.100000000000001" customHeight="1" thickTop="1">
      <c r="A9" s="154">
        <v>2019</v>
      </c>
      <c r="B9" s="118">
        <f t="shared" si="1"/>
        <v>46928</v>
      </c>
      <c r="C9" s="318">
        <v>16880</v>
      </c>
      <c r="D9" s="318">
        <v>14876</v>
      </c>
      <c r="E9" s="318">
        <v>7813</v>
      </c>
      <c r="F9" s="318">
        <v>5238</v>
      </c>
      <c r="G9" s="318">
        <v>1650</v>
      </c>
      <c r="H9" s="318">
        <v>359</v>
      </c>
      <c r="I9" s="162">
        <v>112</v>
      </c>
      <c r="J9" s="96">
        <v>102246</v>
      </c>
      <c r="K9" s="272">
        <f t="shared" si="0"/>
        <v>2.1787845209682919</v>
      </c>
      <c r="L9" s="32"/>
    </row>
    <row r="10" spans="1:75" s="16" customFormat="1" ht="17.100000000000001" customHeight="1">
      <c r="A10" s="154">
        <v>2020</v>
      </c>
      <c r="B10" s="118">
        <f t="shared" si="1"/>
        <v>48497</v>
      </c>
      <c r="C10" s="318">
        <v>17978</v>
      </c>
      <c r="D10" s="318">
        <v>15288</v>
      </c>
      <c r="E10" s="318">
        <v>7824</v>
      </c>
      <c r="F10" s="318">
        <v>5393</v>
      </c>
      <c r="G10" s="318">
        <v>1641</v>
      </c>
      <c r="H10" s="318">
        <v>288</v>
      </c>
      <c r="I10" s="162">
        <v>85</v>
      </c>
      <c r="J10" s="96">
        <v>104152</v>
      </c>
      <c r="K10" s="272">
        <f t="shared" si="0"/>
        <v>2.1475967585623854</v>
      </c>
      <c r="L10" s="32"/>
    </row>
    <row r="11" spans="1:75" s="16" customFormat="1" ht="17.100000000000001" customHeight="1">
      <c r="A11" s="154">
        <v>2021</v>
      </c>
      <c r="B11" s="118">
        <f t="shared" si="1"/>
        <v>50270</v>
      </c>
      <c r="C11" s="318">
        <v>19171</v>
      </c>
      <c r="D11" s="318">
        <v>15826</v>
      </c>
      <c r="E11" s="318">
        <v>7930</v>
      </c>
      <c r="F11" s="318">
        <v>5403</v>
      </c>
      <c r="G11" s="318">
        <v>1605</v>
      </c>
      <c r="H11" s="318">
        <v>263</v>
      </c>
      <c r="I11" s="162">
        <v>72</v>
      </c>
      <c r="J11" s="96">
        <v>106353</v>
      </c>
      <c r="K11" s="272">
        <f t="shared" si="0"/>
        <v>2.1156355679331611</v>
      </c>
      <c r="L11" s="32"/>
    </row>
    <row r="12" spans="1:75" s="16" customFormat="1" ht="17.100000000000001" customHeight="1">
      <c r="A12" s="154">
        <v>2022</v>
      </c>
      <c r="B12" s="118">
        <f>SUM(C12:I12)</f>
        <v>50878</v>
      </c>
      <c r="C12" s="318">
        <v>19869</v>
      </c>
      <c r="D12" s="318">
        <v>16039</v>
      </c>
      <c r="E12" s="318">
        <v>7890</v>
      </c>
      <c r="F12" s="318">
        <v>5281</v>
      </c>
      <c r="G12" s="318">
        <v>1490</v>
      </c>
      <c r="H12" s="318">
        <v>241</v>
      </c>
      <c r="I12" s="162">
        <v>68</v>
      </c>
      <c r="J12" s="96">
        <v>106135</v>
      </c>
      <c r="K12" s="272">
        <f t="shared" ref="K12" si="2">J12/B12</f>
        <v>2.0860686347733797</v>
      </c>
      <c r="L12" s="32"/>
    </row>
    <row r="13" spans="1:75" s="409" customFormat="1" ht="17.100000000000001" customHeight="1">
      <c r="A13" s="397">
        <v>2023</v>
      </c>
      <c r="B13" s="398">
        <v>52082</v>
      </c>
      <c r="C13" s="404">
        <v>20908</v>
      </c>
      <c r="D13" s="404">
        <v>15996</v>
      </c>
      <c r="E13" s="404">
        <v>8123</v>
      </c>
      <c r="F13" s="404">
        <v>5262</v>
      </c>
      <c r="G13" s="404">
        <v>1490</v>
      </c>
      <c r="H13" s="404">
        <v>247</v>
      </c>
      <c r="I13" s="405">
        <v>56</v>
      </c>
      <c r="J13" s="406">
        <v>107659</v>
      </c>
      <c r="K13" s="407">
        <f>J13/B13</f>
        <v>2.0671057179063785</v>
      </c>
      <c r="L13" s="408"/>
    </row>
    <row r="14" spans="1:75" s="11" customFormat="1" ht="63.75" customHeight="1">
      <c r="A14" s="539" t="s">
        <v>223</v>
      </c>
      <c r="B14" s="539"/>
      <c r="C14" s="539"/>
      <c r="D14" s="539"/>
      <c r="E14" s="539"/>
      <c r="F14" s="539"/>
      <c r="G14" s="539"/>
      <c r="H14" s="539"/>
      <c r="I14" s="539"/>
      <c r="J14" s="539"/>
      <c r="K14" s="539"/>
      <c r="L14" s="29"/>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row>
    <row r="15" spans="1:75" s="45" customFormat="1" ht="18.75" customHeight="1">
      <c r="A15" s="539" t="s">
        <v>238</v>
      </c>
      <c r="B15" s="539"/>
      <c r="C15" s="539"/>
      <c r="D15" s="539"/>
      <c r="E15" s="539"/>
      <c r="F15" s="539"/>
      <c r="G15" s="275"/>
      <c r="H15" s="275"/>
      <c r="I15" s="275"/>
      <c r="J15" s="275"/>
      <c r="K15" s="112" t="s">
        <v>13</v>
      </c>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row>
    <row r="16" spans="1:75">
      <c r="L16" s="277"/>
      <c r="M16" s="277"/>
      <c r="N16" s="277"/>
      <c r="O16" s="277"/>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c r="BB16" s="277"/>
      <c r="BC16" s="277"/>
      <c r="BD16" s="277"/>
      <c r="BE16" s="277"/>
      <c r="BF16" s="277"/>
      <c r="BG16" s="277"/>
      <c r="BH16" s="277"/>
      <c r="BI16" s="277"/>
      <c r="BJ16" s="277"/>
      <c r="BK16" s="277"/>
      <c r="BL16" s="277"/>
      <c r="BM16" s="277"/>
      <c r="BN16" s="277"/>
      <c r="BO16" s="277"/>
      <c r="BP16" s="277"/>
      <c r="BQ16" s="277"/>
      <c r="BR16" s="277"/>
      <c r="BS16" s="277"/>
      <c r="BT16" s="277"/>
      <c r="BU16" s="277"/>
      <c r="BV16" s="277"/>
      <c r="BW16" s="277"/>
    </row>
    <row r="17" spans="3:55">
      <c r="K17" s="260"/>
      <c r="L17" s="277"/>
      <c r="M17" s="277"/>
      <c r="N17" s="277"/>
      <c r="O17" s="277"/>
      <c r="P17" s="277"/>
      <c r="Q17" s="277"/>
      <c r="R17" s="277"/>
      <c r="S17" s="277"/>
      <c r="T17" s="277"/>
      <c r="U17" s="277"/>
      <c r="V17" s="277"/>
      <c r="W17" s="277"/>
      <c r="X17" s="277"/>
      <c r="Y17" s="277"/>
      <c r="Z17" s="277"/>
      <c r="AA17" s="277"/>
      <c r="AB17" s="277"/>
      <c r="AC17" s="277"/>
      <c r="AD17" s="277"/>
      <c r="AE17" s="277"/>
      <c r="AF17" s="277"/>
      <c r="AG17" s="277"/>
      <c r="AH17" s="277"/>
      <c r="AI17" s="277"/>
      <c r="AJ17" s="277"/>
      <c r="AK17" s="277"/>
      <c r="AL17" s="277"/>
      <c r="AM17" s="277"/>
      <c r="AN17" s="277"/>
      <c r="AO17" s="277"/>
      <c r="AP17" s="277"/>
      <c r="AQ17" s="277"/>
      <c r="AR17" s="277"/>
      <c r="AS17" s="277"/>
      <c r="AT17" s="277"/>
      <c r="AU17" s="277"/>
      <c r="AV17" s="277"/>
      <c r="AW17" s="277"/>
      <c r="AX17" s="277"/>
      <c r="AY17" s="277"/>
      <c r="AZ17" s="277"/>
      <c r="BA17" s="277"/>
      <c r="BB17" s="277"/>
      <c r="BC17" s="277"/>
    </row>
    <row r="18" spans="3:55">
      <c r="G18" s="277"/>
      <c r="L18" s="277"/>
      <c r="M18" s="277"/>
      <c r="N18" s="277"/>
      <c r="O18" s="277"/>
      <c r="P18" s="277"/>
      <c r="Q18" s="277"/>
      <c r="R18" s="277"/>
      <c r="S18" s="277"/>
      <c r="T18" s="277"/>
      <c r="U18" s="277"/>
      <c r="V18" s="277"/>
      <c r="W18" s="277"/>
      <c r="X18" s="277"/>
      <c r="Y18" s="277"/>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row>
    <row r="19" spans="3:55">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7"/>
      <c r="AY19" s="277"/>
      <c r="AZ19" s="277"/>
      <c r="BA19" s="277"/>
      <c r="BB19" s="277"/>
      <c r="BC19" s="277"/>
    </row>
    <row r="20" spans="3:55">
      <c r="L20" s="277"/>
      <c r="M20" s="277"/>
      <c r="N20" s="277"/>
      <c r="O20" s="277"/>
      <c r="P20" s="277"/>
      <c r="Q20" s="277"/>
      <c r="R20" s="277"/>
      <c r="S20" s="277"/>
      <c r="T20" s="277"/>
      <c r="U20" s="277"/>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c r="BA20" s="277"/>
      <c r="BB20" s="277"/>
      <c r="BC20" s="277"/>
    </row>
    <row r="22" spans="3:55">
      <c r="AP22" s="277"/>
    </row>
    <row r="23" spans="3:55">
      <c r="N23" s="277"/>
    </row>
    <row r="26" spans="3:55">
      <c r="C26" s="317"/>
      <c r="D26" s="240"/>
    </row>
  </sheetData>
  <mergeCells count="8">
    <mergeCell ref="A15:F15"/>
    <mergeCell ref="A14:K14"/>
    <mergeCell ref="A2:K2"/>
    <mergeCell ref="A3:E3"/>
    <mergeCell ref="A4:A5"/>
    <mergeCell ref="B4:B5"/>
    <mergeCell ref="C4:I4"/>
    <mergeCell ref="K4:K5"/>
  </mergeCells>
  <phoneticPr fontId="2" type="noConversion"/>
  <printOptions horizontalCentered="1"/>
  <pageMargins left="0.78740157480314965" right="0.78740157480314965" top="0.98425196850393704" bottom="0.98425196850393704" header="0" footer="0.59055118110236227"/>
  <pageSetup paperSize="9" scale="82" pageOrder="overThenDown"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Q62"/>
  <sheetViews>
    <sheetView view="pageBreakPreview" topLeftCell="A22" zoomScaleNormal="100" zoomScaleSheetLayoutView="100" workbookViewId="0">
      <selection activeCell="P36" sqref="P36"/>
    </sheetView>
  </sheetViews>
  <sheetFormatPr defaultRowHeight="13.5"/>
  <cols>
    <col min="1" max="1" width="7.5546875" customWidth="1"/>
    <col min="2" max="2" width="8.33203125" style="67" customWidth="1"/>
    <col min="3" max="3" width="7.88671875" style="67" customWidth="1"/>
    <col min="4" max="4" width="6.44140625" style="67" customWidth="1"/>
    <col min="5" max="5" width="7.5546875" style="67" customWidth="1"/>
    <col min="6" max="6" width="8.33203125" style="67" bestFit="1" customWidth="1"/>
    <col min="7" max="7" width="6.33203125" style="67" customWidth="1"/>
    <col min="8" max="8" width="6.33203125" style="69" customWidth="1"/>
    <col min="9" max="9" width="7" style="69" customWidth="1"/>
    <col min="10" max="11" width="6.44140625" style="69" customWidth="1"/>
    <col min="12" max="12" width="8.33203125" style="71" customWidth="1"/>
    <col min="13" max="13" width="8.33203125" style="69" customWidth="1"/>
    <col min="14" max="15" width="7.21875" style="69" customWidth="1"/>
    <col min="16" max="16" width="5.88671875" style="69" customWidth="1"/>
    <col min="17" max="17" width="8.88671875" customWidth="1"/>
  </cols>
  <sheetData>
    <row r="1" spans="1:17" s="12" customFormat="1" ht="14.25">
      <c r="A1" s="432" t="s">
        <v>35</v>
      </c>
      <c r="B1" s="432"/>
      <c r="C1" s="432"/>
      <c r="D1" s="432"/>
      <c r="E1" s="432"/>
      <c r="F1" s="432"/>
      <c r="G1" s="432"/>
      <c r="H1" s="432"/>
      <c r="I1" s="432"/>
      <c r="J1" s="432"/>
      <c r="K1" s="432"/>
      <c r="L1" s="432"/>
      <c r="M1" s="432"/>
      <c r="N1" s="432"/>
      <c r="O1" s="432"/>
      <c r="P1" s="432"/>
      <c r="Q1" s="432"/>
    </row>
    <row r="2" spans="1:17" ht="30" customHeight="1">
      <c r="A2" s="449" t="s">
        <v>154</v>
      </c>
      <c r="B2" s="449"/>
      <c r="C2" s="449"/>
      <c r="D2" s="449"/>
      <c r="E2" s="449"/>
      <c r="F2" s="449"/>
      <c r="G2" s="449"/>
      <c r="H2" s="449"/>
      <c r="I2" s="449"/>
      <c r="J2" s="449"/>
      <c r="K2" s="449"/>
      <c r="L2" s="449"/>
      <c r="M2" s="449"/>
      <c r="N2" s="449"/>
      <c r="O2" s="449"/>
      <c r="P2" s="449"/>
    </row>
    <row r="3" spans="1:17">
      <c r="A3" s="33" t="s">
        <v>2</v>
      </c>
      <c r="B3" s="63"/>
      <c r="C3" s="63"/>
      <c r="D3" s="63"/>
      <c r="E3" s="63"/>
      <c r="F3" s="63"/>
      <c r="G3" s="63"/>
      <c r="H3" s="68"/>
      <c r="I3" s="68"/>
      <c r="J3" s="68"/>
      <c r="K3" s="68"/>
      <c r="L3" s="450" t="s">
        <v>4</v>
      </c>
      <c r="M3" s="450"/>
      <c r="N3" s="450"/>
      <c r="O3" s="450"/>
      <c r="P3" s="450"/>
    </row>
    <row r="4" spans="1:17" ht="29.25" customHeight="1">
      <c r="A4" s="434" t="s">
        <v>132</v>
      </c>
      <c r="B4" s="451" t="s">
        <v>155</v>
      </c>
      <c r="C4" s="451" t="s">
        <v>216</v>
      </c>
      <c r="D4" s="454"/>
      <c r="E4" s="454"/>
      <c r="F4" s="454"/>
      <c r="G4" s="454"/>
      <c r="H4" s="454"/>
      <c r="I4" s="454"/>
      <c r="J4" s="454"/>
      <c r="K4" s="454"/>
      <c r="L4" s="455" t="s">
        <v>156</v>
      </c>
      <c r="M4" s="437" t="s">
        <v>157</v>
      </c>
      <c r="N4" s="437" t="s">
        <v>131</v>
      </c>
      <c r="O4" s="441" t="s">
        <v>25</v>
      </c>
      <c r="P4" s="465" t="s">
        <v>3</v>
      </c>
    </row>
    <row r="5" spans="1:17">
      <c r="A5" s="435"/>
      <c r="B5" s="452"/>
      <c r="C5" s="457" t="s">
        <v>98</v>
      </c>
      <c r="D5" s="459"/>
      <c r="E5" s="460"/>
      <c r="F5" s="461" t="s">
        <v>0</v>
      </c>
      <c r="G5" s="459"/>
      <c r="H5" s="460"/>
      <c r="I5" s="446" t="s">
        <v>1</v>
      </c>
      <c r="J5" s="463"/>
      <c r="K5" s="464"/>
      <c r="L5" s="455"/>
      <c r="M5" s="437"/>
      <c r="N5" s="437"/>
      <c r="O5" s="441"/>
      <c r="P5" s="466"/>
    </row>
    <row r="6" spans="1:17" ht="23.25" thickBot="1">
      <c r="A6" s="436"/>
      <c r="B6" s="453"/>
      <c r="C6" s="458"/>
      <c r="D6" s="127" t="s">
        <v>11</v>
      </c>
      <c r="E6" s="127" t="s">
        <v>12</v>
      </c>
      <c r="F6" s="462"/>
      <c r="G6" s="127" t="s">
        <v>10</v>
      </c>
      <c r="H6" s="116" t="s">
        <v>39</v>
      </c>
      <c r="I6" s="447"/>
      <c r="J6" s="116" t="s">
        <v>10</v>
      </c>
      <c r="K6" s="116" t="s">
        <v>39</v>
      </c>
      <c r="L6" s="456"/>
      <c r="M6" s="442"/>
      <c r="N6" s="442"/>
      <c r="O6" s="442"/>
      <c r="P6" s="467"/>
    </row>
    <row r="7" spans="1:17" ht="18" hidden="1" customHeight="1" thickTop="1">
      <c r="A7" s="117">
        <v>2016</v>
      </c>
      <c r="B7" s="131">
        <v>49378</v>
      </c>
      <c r="C7" s="54">
        <v>106760</v>
      </c>
      <c r="D7" s="54">
        <v>53893</v>
      </c>
      <c r="E7" s="133">
        <v>52867</v>
      </c>
      <c r="F7" s="54">
        <v>104376</v>
      </c>
      <c r="G7" s="54">
        <v>52528</v>
      </c>
      <c r="H7" s="135">
        <v>51848</v>
      </c>
      <c r="I7" s="53">
        <v>2384</v>
      </c>
      <c r="J7" s="53">
        <v>1365</v>
      </c>
      <c r="K7" s="72">
        <v>1019</v>
      </c>
      <c r="L7" s="91">
        <v>2.16</v>
      </c>
      <c r="M7" s="72">
        <v>23489</v>
      </c>
      <c r="N7" s="72" t="s">
        <v>133</v>
      </c>
      <c r="O7" s="53">
        <v>175</v>
      </c>
      <c r="P7" s="72">
        <v>608</v>
      </c>
    </row>
    <row r="8" spans="1:17" ht="18" hidden="1" customHeight="1">
      <c r="A8" s="117">
        <v>2017</v>
      </c>
      <c r="B8" s="131">
        <v>52303</v>
      </c>
      <c r="C8" s="54">
        <v>112674</v>
      </c>
      <c r="D8" s="54">
        <v>56836</v>
      </c>
      <c r="E8" s="134">
        <v>55838</v>
      </c>
      <c r="F8" s="54">
        <v>110110</v>
      </c>
      <c r="G8" s="54">
        <v>55396</v>
      </c>
      <c r="H8" s="126">
        <v>54714</v>
      </c>
      <c r="I8" s="53">
        <v>2564</v>
      </c>
      <c r="J8" s="53">
        <v>1440</v>
      </c>
      <c r="K8" s="72">
        <v>1124</v>
      </c>
      <c r="L8" s="91">
        <v>2.154255014052731</v>
      </c>
      <c r="M8" s="72">
        <v>24178</v>
      </c>
      <c r="N8" s="72">
        <v>44.4</v>
      </c>
      <c r="O8" s="53">
        <v>185.31907894736841</v>
      </c>
      <c r="P8" s="72">
        <v>608</v>
      </c>
    </row>
    <row r="9" spans="1:17" ht="18" hidden="1" customHeight="1" thickTop="1">
      <c r="A9" s="117">
        <v>2018</v>
      </c>
      <c r="B9" s="131">
        <v>54872</v>
      </c>
      <c r="C9" s="242">
        <v>116640</v>
      </c>
      <c r="D9" s="242">
        <v>58874</v>
      </c>
      <c r="E9" s="299">
        <v>57766</v>
      </c>
      <c r="F9" s="242">
        <v>113839</v>
      </c>
      <c r="G9" s="242">
        <v>57274</v>
      </c>
      <c r="H9" s="299">
        <v>56565</v>
      </c>
      <c r="I9" s="242">
        <v>2801</v>
      </c>
      <c r="J9" s="242">
        <v>1600</v>
      </c>
      <c r="K9" s="245">
        <v>1201</v>
      </c>
      <c r="L9" s="296">
        <v>2.1</v>
      </c>
      <c r="M9" s="245">
        <v>24658</v>
      </c>
      <c r="N9" s="296">
        <v>45</v>
      </c>
      <c r="O9" s="242">
        <v>191.7</v>
      </c>
      <c r="P9" s="245">
        <v>608.41999999999996</v>
      </c>
    </row>
    <row r="10" spans="1:17" ht="18" customHeight="1" thickTop="1">
      <c r="A10" s="117">
        <v>2019</v>
      </c>
      <c r="B10" s="131">
        <v>56090</v>
      </c>
      <c r="C10" s="242">
        <v>117445</v>
      </c>
      <c r="D10" s="242">
        <v>59318</v>
      </c>
      <c r="E10" s="299">
        <v>58127</v>
      </c>
      <c r="F10" s="242">
        <v>114664</v>
      </c>
      <c r="G10" s="242">
        <v>57668</v>
      </c>
      <c r="H10" s="299">
        <v>56996</v>
      </c>
      <c r="I10" s="242">
        <v>2781</v>
      </c>
      <c r="J10" s="242">
        <v>1650</v>
      </c>
      <c r="K10" s="245">
        <v>1131</v>
      </c>
      <c r="L10" s="296">
        <v>2.04</v>
      </c>
      <c r="M10" s="245">
        <v>25257</v>
      </c>
      <c r="N10" s="296">
        <v>45</v>
      </c>
      <c r="O10" s="242">
        <v>193.16611842105263</v>
      </c>
      <c r="P10" s="245">
        <v>608</v>
      </c>
    </row>
    <row r="11" spans="1:17" ht="18" customHeight="1">
      <c r="A11" s="117">
        <v>2020</v>
      </c>
      <c r="B11" s="131">
        <v>58025</v>
      </c>
      <c r="C11" s="242">
        <v>118251</v>
      </c>
      <c r="D11" s="242">
        <v>59759</v>
      </c>
      <c r="E11" s="299">
        <v>58492</v>
      </c>
      <c r="F11" s="242">
        <v>115613</v>
      </c>
      <c r="G11" s="242">
        <v>58194</v>
      </c>
      <c r="H11" s="299">
        <v>57419</v>
      </c>
      <c r="I11" s="242">
        <v>2638</v>
      </c>
      <c r="J11" s="242">
        <v>1565</v>
      </c>
      <c r="K11" s="245">
        <v>1073</v>
      </c>
      <c r="L11" s="296">
        <v>1.99</v>
      </c>
      <c r="M11" s="245">
        <v>25986</v>
      </c>
      <c r="N11" s="296">
        <v>45</v>
      </c>
      <c r="O11" s="242">
        <v>195</v>
      </c>
      <c r="P11" s="245">
        <v>608</v>
      </c>
    </row>
    <row r="12" spans="1:17" ht="18" customHeight="1">
      <c r="A12" s="117">
        <v>2021</v>
      </c>
      <c r="B12" s="131">
        <v>59292</v>
      </c>
      <c r="C12" s="242">
        <v>119367</v>
      </c>
      <c r="D12" s="242">
        <v>60436</v>
      </c>
      <c r="E12" s="299">
        <v>58931</v>
      </c>
      <c r="F12" s="242">
        <f>G12+H12</f>
        <v>116726</v>
      </c>
      <c r="G12" s="242">
        <v>58906</v>
      </c>
      <c r="H12" s="299">
        <v>57820</v>
      </c>
      <c r="I12" s="242">
        <v>2641</v>
      </c>
      <c r="J12" s="242">
        <v>1530</v>
      </c>
      <c r="K12" s="245">
        <v>1111</v>
      </c>
      <c r="L12" s="296">
        <f>F12/B12</f>
        <v>1.9686635633812319</v>
      </c>
      <c r="M12" s="245">
        <v>26740</v>
      </c>
      <c r="N12" s="296">
        <v>46</v>
      </c>
      <c r="O12" s="242">
        <v>196.32730263157896</v>
      </c>
      <c r="P12" s="245">
        <v>608</v>
      </c>
    </row>
    <row r="13" spans="1:17" s="331" customFormat="1" ht="18" customHeight="1">
      <c r="A13" s="117">
        <v>2022</v>
      </c>
      <c r="B13" s="131">
        <v>59865</v>
      </c>
      <c r="C13" s="242">
        <v>119553</v>
      </c>
      <c r="D13" s="242">
        <v>60625</v>
      </c>
      <c r="E13" s="299">
        <v>58928</v>
      </c>
      <c r="F13" s="242">
        <v>116456</v>
      </c>
      <c r="G13" s="242">
        <v>58749</v>
      </c>
      <c r="H13" s="299">
        <v>57707</v>
      </c>
      <c r="I13" s="242">
        <v>3097</v>
      </c>
      <c r="J13" s="242">
        <v>1876</v>
      </c>
      <c r="K13" s="245">
        <v>1221</v>
      </c>
      <c r="L13" s="296">
        <v>1.95</v>
      </c>
      <c r="M13" s="245">
        <v>27488</v>
      </c>
      <c r="N13" s="296">
        <v>46.4</v>
      </c>
      <c r="O13" s="242">
        <v>197</v>
      </c>
      <c r="P13" s="245">
        <v>608</v>
      </c>
    </row>
    <row r="14" spans="1:17" s="357" customFormat="1" ht="18" customHeight="1">
      <c r="A14" s="351">
        <v>2023</v>
      </c>
      <c r="B14" s="352">
        <v>60419</v>
      </c>
      <c r="C14" s="353">
        <v>121298</v>
      </c>
      <c r="D14" s="353">
        <v>61697</v>
      </c>
      <c r="E14" s="354">
        <v>59601</v>
      </c>
      <c r="F14" s="353">
        <v>117377</v>
      </c>
      <c r="G14" s="353">
        <v>59261</v>
      </c>
      <c r="H14" s="354">
        <v>58116</v>
      </c>
      <c r="I14" s="353">
        <v>3921</v>
      </c>
      <c r="J14" s="353">
        <v>2436</v>
      </c>
      <c r="K14" s="355">
        <v>1485</v>
      </c>
      <c r="L14" s="356">
        <v>1.94</v>
      </c>
      <c r="M14" s="355">
        <v>28254</v>
      </c>
      <c r="N14" s="356">
        <v>46.6</v>
      </c>
      <c r="O14" s="353">
        <v>199.50328947368422</v>
      </c>
      <c r="P14" s="355">
        <v>608</v>
      </c>
    </row>
    <row r="15" spans="1:17" ht="18" customHeight="1">
      <c r="A15" s="117" t="s">
        <v>134</v>
      </c>
      <c r="B15" s="279">
        <v>5953</v>
      </c>
      <c r="C15" s="294">
        <v>12056</v>
      </c>
      <c r="D15" s="242">
        <v>6039</v>
      </c>
      <c r="E15" s="299">
        <v>6017</v>
      </c>
      <c r="F15" s="242">
        <v>11817</v>
      </c>
      <c r="G15" s="242">
        <v>5888</v>
      </c>
      <c r="H15" s="299">
        <v>5929</v>
      </c>
      <c r="I15" s="242">
        <v>239</v>
      </c>
      <c r="J15" s="242">
        <v>151</v>
      </c>
      <c r="K15" s="245">
        <v>88</v>
      </c>
      <c r="L15" s="297">
        <v>1.99</v>
      </c>
      <c r="M15" s="295">
        <v>2968</v>
      </c>
      <c r="N15" s="297">
        <v>47.5</v>
      </c>
      <c r="O15" s="294">
        <v>221.61764705882354</v>
      </c>
      <c r="P15" s="245">
        <v>54.4</v>
      </c>
    </row>
    <row r="16" spans="1:17" ht="18" customHeight="1">
      <c r="A16" s="117" t="s">
        <v>135</v>
      </c>
      <c r="B16" s="131">
        <v>1502</v>
      </c>
      <c r="C16" s="242">
        <v>2472</v>
      </c>
      <c r="D16" s="242">
        <v>1283</v>
      </c>
      <c r="E16" s="299">
        <v>1189</v>
      </c>
      <c r="F16" s="242">
        <v>2418</v>
      </c>
      <c r="G16" s="242">
        <v>1244</v>
      </c>
      <c r="H16" s="299">
        <v>1174</v>
      </c>
      <c r="I16" s="242">
        <v>54</v>
      </c>
      <c r="J16" s="242">
        <v>39</v>
      </c>
      <c r="K16" s="245">
        <v>15</v>
      </c>
      <c r="L16" s="296">
        <v>1.61</v>
      </c>
      <c r="M16" s="245">
        <v>1153</v>
      </c>
      <c r="N16" s="296">
        <v>60.1</v>
      </c>
      <c r="O16" s="242">
        <v>82.372542485838053</v>
      </c>
      <c r="P16" s="245">
        <v>30.01</v>
      </c>
    </row>
    <row r="17" spans="1:16" ht="18" customHeight="1">
      <c r="A17" s="117" t="s">
        <v>136</v>
      </c>
      <c r="B17" s="131">
        <v>1594</v>
      </c>
      <c r="C17" s="242">
        <v>2828</v>
      </c>
      <c r="D17" s="242">
        <v>1534</v>
      </c>
      <c r="E17" s="299">
        <v>1294</v>
      </c>
      <c r="F17" s="242">
        <v>2696</v>
      </c>
      <c r="G17" s="242">
        <v>1419</v>
      </c>
      <c r="H17" s="299">
        <v>1277</v>
      </c>
      <c r="I17" s="242">
        <v>132</v>
      </c>
      <c r="J17" s="242">
        <v>115</v>
      </c>
      <c r="K17" s="245">
        <v>17</v>
      </c>
      <c r="L17" s="296">
        <v>1.69</v>
      </c>
      <c r="M17" s="245">
        <v>1215</v>
      </c>
      <c r="N17" s="296">
        <v>59.1</v>
      </c>
      <c r="O17" s="242">
        <v>94.047223145992689</v>
      </c>
      <c r="P17" s="245">
        <v>30.07</v>
      </c>
    </row>
    <row r="18" spans="1:16" ht="18" customHeight="1">
      <c r="A18" s="117" t="s">
        <v>137</v>
      </c>
      <c r="B18" s="131">
        <v>836</v>
      </c>
      <c r="C18" s="242">
        <v>1345</v>
      </c>
      <c r="D18" s="242">
        <v>688</v>
      </c>
      <c r="E18" s="299">
        <v>657</v>
      </c>
      <c r="F18" s="242">
        <v>1295</v>
      </c>
      <c r="G18" s="242">
        <v>648</v>
      </c>
      <c r="H18" s="299">
        <v>647</v>
      </c>
      <c r="I18" s="242">
        <v>50</v>
      </c>
      <c r="J18" s="242">
        <v>40</v>
      </c>
      <c r="K18" s="245">
        <v>10</v>
      </c>
      <c r="L18" s="296">
        <v>1.55</v>
      </c>
      <c r="M18" s="245">
        <v>656</v>
      </c>
      <c r="N18" s="296">
        <v>62.3</v>
      </c>
      <c r="O18" s="242">
        <v>66.256157635467972</v>
      </c>
      <c r="P18" s="245">
        <v>20.3</v>
      </c>
    </row>
    <row r="19" spans="1:16" ht="18" customHeight="1">
      <c r="A19" s="117" t="s">
        <v>138</v>
      </c>
      <c r="B19" s="131">
        <v>1324</v>
      </c>
      <c r="C19" s="242">
        <v>2213</v>
      </c>
      <c r="D19" s="242">
        <v>1138</v>
      </c>
      <c r="E19" s="299">
        <v>1075</v>
      </c>
      <c r="F19" s="242">
        <v>2172</v>
      </c>
      <c r="G19" s="242">
        <v>1113</v>
      </c>
      <c r="H19" s="299">
        <v>1059</v>
      </c>
      <c r="I19" s="242">
        <v>41</v>
      </c>
      <c r="J19" s="242">
        <v>25</v>
      </c>
      <c r="K19" s="245">
        <v>16</v>
      </c>
      <c r="L19" s="296">
        <v>1.64</v>
      </c>
      <c r="M19" s="245">
        <v>1018</v>
      </c>
      <c r="N19" s="296">
        <v>58.8</v>
      </c>
      <c r="O19" s="242">
        <v>68.535150201300709</v>
      </c>
      <c r="P19" s="245">
        <v>32.29</v>
      </c>
    </row>
    <row r="20" spans="1:16" ht="18" customHeight="1">
      <c r="A20" s="117" t="s">
        <v>139</v>
      </c>
      <c r="B20" s="131">
        <v>1430</v>
      </c>
      <c r="C20" s="242">
        <v>2363</v>
      </c>
      <c r="D20" s="242">
        <v>1184</v>
      </c>
      <c r="E20" s="299">
        <v>1179</v>
      </c>
      <c r="F20" s="242">
        <v>2303</v>
      </c>
      <c r="G20" s="242">
        <v>1150</v>
      </c>
      <c r="H20" s="299">
        <v>1153</v>
      </c>
      <c r="I20" s="242">
        <v>60</v>
      </c>
      <c r="J20" s="242">
        <v>34</v>
      </c>
      <c r="K20" s="245">
        <v>26</v>
      </c>
      <c r="L20" s="296">
        <v>1.61</v>
      </c>
      <c r="M20" s="245">
        <v>1168</v>
      </c>
      <c r="N20" s="296">
        <v>61.9</v>
      </c>
      <c r="O20" s="242">
        <v>50.394540413734269</v>
      </c>
      <c r="P20" s="245">
        <v>46.89</v>
      </c>
    </row>
    <row r="21" spans="1:16" ht="18" customHeight="1">
      <c r="A21" s="117" t="s">
        <v>140</v>
      </c>
      <c r="B21" s="131">
        <v>2120</v>
      </c>
      <c r="C21" s="242">
        <v>3675</v>
      </c>
      <c r="D21" s="242">
        <v>1900</v>
      </c>
      <c r="E21" s="299">
        <v>1775</v>
      </c>
      <c r="F21" s="242">
        <v>3388</v>
      </c>
      <c r="G21" s="242">
        <v>1704</v>
      </c>
      <c r="H21" s="299">
        <v>1684</v>
      </c>
      <c r="I21" s="242">
        <v>287</v>
      </c>
      <c r="J21" s="242">
        <v>196</v>
      </c>
      <c r="K21" s="245">
        <v>91</v>
      </c>
      <c r="L21" s="296">
        <v>1.6</v>
      </c>
      <c r="M21" s="245">
        <v>1586</v>
      </c>
      <c r="N21" s="296">
        <v>60.3</v>
      </c>
      <c r="O21" s="242">
        <v>64.757709251101318</v>
      </c>
      <c r="P21" s="245">
        <v>56.75</v>
      </c>
    </row>
    <row r="22" spans="1:16" ht="18" customHeight="1">
      <c r="A22" s="117" t="s">
        <v>141</v>
      </c>
      <c r="B22" s="131">
        <v>1178</v>
      </c>
      <c r="C22" s="242">
        <v>1898</v>
      </c>
      <c r="D22" s="242">
        <v>983</v>
      </c>
      <c r="E22" s="299">
        <v>915</v>
      </c>
      <c r="F22" s="242">
        <v>1816</v>
      </c>
      <c r="G22" s="242">
        <v>917</v>
      </c>
      <c r="H22" s="299">
        <v>899</v>
      </c>
      <c r="I22" s="242">
        <v>82</v>
      </c>
      <c r="J22" s="242">
        <v>66</v>
      </c>
      <c r="K22" s="245">
        <v>16</v>
      </c>
      <c r="L22" s="296">
        <v>1.54</v>
      </c>
      <c r="M22" s="245">
        <v>922</v>
      </c>
      <c r="N22" s="296">
        <v>62.8</v>
      </c>
      <c r="O22" s="242">
        <v>40.374388427994049</v>
      </c>
      <c r="P22" s="245">
        <v>47.01</v>
      </c>
    </row>
    <row r="23" spans="1:16" ht="18" customHeight="1">
      <c r="A23" s="117" t="s">
        <v>142</v>
      </c>
      <c r="B23" s="131">
        <v>2532</v>
      </c>
      <c r="C23" s="242">
        <v>4756</v>
      </c>
      <c r="D23" s="242">
        <v>2620</v>
      </c>
      <c r="E23" s="299">
        <v>2136</v>
      </c>
      <c r="F23" s="242">
        <v>4308</v>
      </c>
      <c r="G23" s="242">
        <v>2239</v>
      </c>
      <c r="H23" s="299">
        <v>2069</v>
      </c>
      <c r="I23" s="242">
        <v>448</v>
      </c>
      <c r="J23" s="242">
        <v>381</v>
      </c>
      <c r="K23" s="245">
        <v>67</v>
      </c>
      <c r="L23" s="296">
        <v>1.7</v>
      </c>
      <c r="M23" s="245">
        <v>1990</v>
      </c>
      <c r="N23" s="296">
        <v>60.3</v>
      </c>
      <c r="O23" s="242">
        <v>111.74812030075188</v>
      </c>
      <c r="P23" s="245">
        <v>42.56</v>
      </c>
    </row>
    <row r="24" spans="1:16" ht="18" customHeight="1">
      <c r="A24" s="117" t="s">
        <v>143</v>
      </c>
      <c r="B24" s="131">
        <v>3564</v>
      </c>
      <c r="C24" s="242">
        <v>6805</v>
      </c>
      <c r="D24" s="242">
        <v>3537</v>
      </c>
      <c r="E24" s="299">
        <v>3268</v>
      </c>
      <c r="F24" s="242">
        <v>6751</v>
      </c>
      <c r="G24" s="242">
        <v>3511</v>
      </c>
      <c r="H24" s="299">
        <v>3240</v>
      </c>
      <c r="I24" s="242">
        <v>54</v>
      </c>
      <c r="J24" s="242">
        <v>26</v>
      </c>
      <c r="K24" s="245">
        <v>28</v>
      </c>
      <c r="L24" s="296">
        <v>1.89</v>
      </c>
      <c r="M24" s="245">
        <v>1756</v>
      </c>
      <c r="N24" s="296">
        <v>47.9</v>
      </c>
      <c r="O24" s="242">
        <v>243.66227441993698</v>
      </c>
      <c r="P24" s="245">
        <v>27.928000000000001</v>
      </c>
    </row>
    <row r="25" spans="1:16" ht="18" customHeight="1">
      <c r="A25" s="117" t="s">
        <v>144</v>
      </c>
      <c r="B25" s="131">
        <v>1892</v>
      </c>
      <c r="C25" s="242">
        <v>3268</v>
      </c>
      <c r="D25" s="242">
        <v>1739</v>
      </c>
      <c r="E25" s="299">
        <v>1529</v>
      </c>
      <c r="F25" s="242">
        <v>3153</v>
      </c>
      <c r="G25" s="242">
        <v>1663</v>
      </c>
      <c r="H25" s="299">
        <v>1490</v>
      </c>
      <c r="I25" s="242">
        <v>115</v>
      </c>
      <c r="J25" s="242">
        <v>76</v>
      </c>
      <c r="K25" s="245">
        <v>39</v>
      </c>
      <c r="L25" s="296">
        <v>1.67</v>
      </c>
      <c r="M25" s="245">
        <v>1297</v>
      </c>
      <c r="N25" s="296">
        <v>57.8</v>
      </c>
      <c r="O25" s="242">
        <v>159.96084189916789</v>
      </c>
      <c r="P25" s="245">
        <v>20.43</v>
      </c>
    </row>
    <row r="26" spans="1:16" ht="18" customHeight="1">
      <c r="A26" s="117" t="s">
        <v>145</v>
      </c>
      <c r="B26" s="131">
        <v>1006</v>
      </c>
      <c r="C26" s="242">
        <v>1805</v>
      </c>
      <c r="D26" s="242">
        <v>936</v>
      </c>
      <c r="E26" s="299">
        <v>869</v>
      </c>
      <c r="F26" s="242">
        <v>1778</v>
      </c>
      <c r="G26" s="242">
        <v>918</v>
      </c>
      <c r="H26" s="299">
        <v>860</v>
      </c>
      <c r="I26" s="242">
        <v>27</v>
      </c>
      <c r="J26" s="242">
        <v>18</v>
      </c>
      <c r="K26" s="245">
        <v>9</v>
      </c>
      <c r="L26" s="296">
        <v>1.77</v>
      </c>
      <c r="M26" s="245">
        <v>834</v>
      </c>
      <c r="N26" s="296">
        <v>61.1</v>
      </c>
      <c r="O26" s="242">
        <v>24.678698386655729</v>
      </c>
      <c r="P26" s="245">
        <v>73.14</v>
      </c>
    </row>
    <row r="27" spans="1:16" ht="18" customHeight="1">
      <c r="A27" s="117" t="s">
        <v>146</v>
      </c>
      <c r="B27" s="131">
        <v>2486</v>
      </c>
      <c r="C27" s="242">
        <v>4071</v>
      </c>
      <c r="D27" s="242">
        <v>2198</v>
      </c>
      <c r="E27" s="299">
        <v>1873</v>
      </c>
      <c r="F27" s="242">
        <v>3928</v>
      </c>
      <c r="G27" s="242">
        <v>2079</v>
      </c>
      <c r="H27" s="299">
        <v>1849</v>
      </c>
      <c r="I27" s="242">
        <v>143</v>
      </c>
      <c r="J27" s="242">
        <v>119</v>
      </c>
      <c r="K27" s="245">
        <v>24</v>
      </c>
      <c r="L27" s="296">
        <v>1.58</v>
      </c>
      <c r="M27" s="245">
        <v>1880</v>
      </c>
      <c r="N27" s="296">
        <v>60.4</v>
      </c>
      <c r="O27" s="242">
        <v>67.886205976520813</v>
      </c>
      <c r="P27" s="245">
        <v>59.968000000000004</v>
      </c>
    </row>
    <row r="28" spans="1:16" ht="18" customHeight="1">
      <c r="A28" s="117" t="s">
        <v>147</v>
      </c>
      <c r="B28" s="131">
        <v>4144</v>
      </c>
      <c r="C28" s="242">
        <v>8085</v>
      </c>
      <c r="D28" s="242">
        <v>4042</v>
      </c>
      <c r="E28" s="299">
        <v>4043</v>
      </c>
      <c r="F28" s="242">
        <v>7902</v>
      </c>
      <c r="G28" s="242">
        <v>3978</v>
      </c>
      <c r="H28" s="299">
        <v>3924</v>
      </c>
      <c r="I28" s="242">
        <v>183</v>
      </c>
      <c r="J28" s="242">
        <v>64</v>
      </c>
      <c r="K28" s="245">
        <v>119</v>
      </c>
      <c r="L28" s="296">
        <v>1.91</v>
      </c>
      <c r="M28" s="245">
        <v>1318</v>
      </c>
      <c r="N28" s="296">
        <v>42.8</v>
      </c>
      <c r="O28" s="242">
        <v>1698.5294117647059</v>
      </c>
      <c r="P28" s="245">
        <v>4.76</v>
      </c>
    </row>
    <row r="29" spans="1:16" ht="18" customHeight="1">
      <c r="A29" s="117" t="s">
        <v>148</v>
      </c>
      <c r="B29" s="131">
        <v>1509</v>
      </c>
      <c r="C29" s="242">
        <v>2687</v>
      </c>
      <c r="D29" s="242">
        <v>1345</v>
      </c>
      <c r="E29" s="299">
        <v>1342</v>
      </c>
      <c r="F29" s="242">
        <v>2598</v>
      </c>
      <c r="G29" s="242">
        <v>1301</v>
      </c>
      <c r="H29" s="299">
        <v>1297</v>
      </c>
      <c r="I29" s="242">
        <v>89</v>
      </c>
      <c r="J29" s="242">
        <v>44</v>
      </c>
      <c r="K29" s="245">
        <v>45</v>
      </c>
      <c r="L29" s="296">
        <v>1.72</v>
      </c>
      <c r="M29" s="245">
        <v>701</v>
      </c>
      <c r="N29" s="296">
        <v>50</v>
      </c>
      <c r="O29" s="242">
        <v>392.83625730994152</v>
      </c>
      <c r="P29" s="245">
        <v>6.84</v>
      </c>
    </row>
    <row r="30" spans="1:16" ht="18" customHeight="1">
      <c r="A30" s="117" t="s">
        <v>149</v>
      </c>
      <c r="B30" s="131">
        <v>2525</v>
      </c>
      <c r="C30" s="242">
        <v>4613</v>
      </c>
      <c r="D30" s="242">
        <v>2302</v>
      </c>
      <c r="E30" s="299">
        <v>2311</v>
      </c>
      <c r="F30" s="242">
        <v>4543</v>
      </c>
      <c r="G30" s="242">
        <v>2271</v>
      </c>
      <c r="H30" s="299">
        <v>2272</v>
      </c>
      <c r="I30" s="242">
        <v>70</v>
      </c>
      <c r="J30" s="242">
        <v>31</v>
      </c>
      <c r="K30" s="245">
        <v>39</v>
      </c>
      <c r="L30" s="296">
        <v>1.8</v>
      </c>
      <c r="M30" s="245">
        <v>1573</v>
      </c>
      <c r="N30" s="296">
        <v>52.7</v>
      </c>
      <c r="O30" s="242">
        <v>518.31460674157302</v>
      </c>
      <c r="P30" s="245">
        <v>8.9</v>
      </c>
    </row>
    <row r="31" spans="1:16" ht="18" customHeight="1">
      <c r="A31" s="117" t="s">
        <v>150</v>
      </c>
      <c r="B31" s="131">
        <v>4075</v>
      </c>
      <c r="C31" s="242">
        <v>9508</v>
      </c>
      <c r="D31" s="242">
        <v>4798</v>
      </c>
      <c r="E31" s="299">
        <v>4710</v>
      </c>
      <c r="F31" s="242">
        <v>8426</v>
      </c>
      <c r="G31" s="242">
        <v>4222</v>
      </c>
      <c r="H31" s="299">
        <v>4204</v>
      </c>
      <c r="I31" s="242">
        <v>1082</v>
      </c>
      <c r="J31" s="242">
        <v>576</v>
      </c>
      <c r="K31" s="245">
        <v>506</v>
      </c>
      <c r="L31" s="296">
        <v>2.0699999999999998</v>
      </c>
      <c r="M31" s="245">
        <v>1681</v>
      </c>
      <c r="N31" s="296">
        <v>44.3</v>
      </c>
      <c r="O31" s="242">
        <v>1188.5</v>
      </c>
      <c r="P31" s="245">
        <v>8</v>
      </c>
    </row>
    <row r="32" spans="1:16" ht="18" customHeight="1">
      <c r="A32" s="117" t="s">
        <v>151</v>
      </c>
      <c r="B32" s="131">
        <v>1854</v>
      </c>
      <c r="C32" s="242">
        <v>2961</v>
      </c>
      <c r="D32" s="242">
        <v>1502</v>
      </c>
      <c r="E32" s="299">
        <v>1459</v>
      </c>
      <c r="F32" s="242">
        <v>2889</v>
      </c>
      <c r="G32" s="242">
        <v>1474</v>
      </c>
      <c r="H32" s="299">
        <v>1415</v>
      </c>
      <c r="I32" s="242">
        <v>72</v>
      </c>
      <c r="J32" s="242">
        <v>28</v>
      </c>
      <c r="K32" s="245">
        <v>44</v>
      </c>
      <c r="L32" s="296">
        <v>1.56</v>
      </c>
      <c r="M32" s="245">
        <v>1231</v>
      </c>
      <c r="N32" s="296">
        <v>57.5</v>
      </c>
      <c r="O32" s="242">
        <v>231.328125</v>
      </c>
      <c r="P32" s="245">
        <v>12.8</v>
      </c>
    </row>
    <row r="33" spans="1:16" ht="18" customHeight="1">
      <c r="A33" s="117" t="s">
        <v>152</v>
      </c>
      <c r="B33" s="131">
        <v>2037</v>
      </c>
      <c r="C33" s="242">
        <v>3669</v>
      </c>
      <c r="D33" s="242">
        <v>2048</v>
      </c>
      <c r="E33" s="299">
        <v>1621</v>
      </c>
      <c r="F33" s="242">
        <v>3293</v>
      </c>
      <c r="G33" s="242">
        <v>1764</v>
      </c>
      <c r="H33" s="299">
        <v>1529</v>
      </c>
      <c r="I33" s="242">
        <v>376</v>
      </c>
      <c r="J33" s="242">
        <v>284</v>
      </c>
      <c r="K33" s="245">
        <v>92</v>
      </c>
      <c r="L33" s="296">
        <v>1.62</v>
      </c>
      <c r="M33" s="245">
        <v>1098</v>
      </c>
      <c r="N33" s="296">
        <v>52.5</v>
      </c>
      <c r="O33" s="242">
        <v>241.38157894736844</v>
      </c>
      <c r="P33" s="245">
        <v>15.2</v>
      </c>
    </row>
    <row r="34" spans="1:16" ht="18" customHeight="1">
      <c r="A34" s="117" t="s">
        <v>153</v>
      </c>
      <c r="B34" s="132">
        <v>16858</v>
      </c>
      <c r="C34" s="251">
        <v>40220</v>
      </c>
      <c r="D34" s="251">
        <v>19881</v>
      </c>
      <c r="E34" s="300">
        <v>20339</v>
      </c>
      <c r="F34" s="251">
        <v>39903</v>
      </c>
      <c r="G34" s="251">
        <v>19758</v>
      </c>
      <c r="H34" s="300">
        <v>20145</v>
      </c>
      <c r="I34" s="251">
        <v>317</v>
      </c>
      <c r="J34" s="251">
        <v>123</v>
      </c>
      <c r="K34" s="252">
        <v>194</v>
      </c>
      <c r="L34" s="298">
        <v>2.37</v>
      </c>
      <c r="M34" s="252">
        <v>2209</v>
      </c>
      <c r="N34" s="298">
        <v>33.799999999999997</v>
      </c>
      <c r="O34" s="242">
        <v>5464.673913043478</v>
      </c>
      <c r="P34" s="245">
        <v>7.36</v>
      </c>
    </row>
    <row r="35" spans="1:16" ht="42" customHeight="1">
      <c r="A35" s="448" t="s">
        <v>232</v>
      </c>
      <c r="B35" s="448"/>
      <c r="C35" s="448"/>
      <c r="D35" s="448"/>
      <c r="E35" s="448"/>
      <c r="F35" s="448"/>
      <c r="G35" s="448"/>
      <c r="H35" s="448"/>
      <c r="I35" s="448"/>
      <c r="J35" s="448"/>
      <c r="K35" s="448"/>
      <c r="L35" s="448"/>
      <c r="M35" s="448"/>
      <c r="N35" s="448"/>
      <c r="O35" s="448"/>
      <c r="P35" s="448"/>
    </row>
    <row r="36" spans="1:16" ht="18" customHeight="1">
      <c r="A36" s="61" t="s">
        <v>218</v>
      </c>
      <c r="B36" s="73"/>
      <c r="C36" s="65"/>
      <c r="D36" s="65"/>
      <c r="E36" s="65"/>
      <c r="F36" s="65"/>
      <c r="G36" s="65"/>
      <c r="H36" s="51"/>
      <c r="I36" s="51"/>
      <c r="J36" s="51"/>
      <c r="K36" s="51"/>
      <c r="L36" s="70"/>
      <c r="M36" s="51"/>
      <c r="N36" s="51"/>
      <c r="P36" s="256" t="s">
        <v>217</v>
      </c>
    </row>
    <row r="37" spans="1:16">
      <c r="A37" s="47"/>
      <c r="B37" s="64"/>
      <c r="C37" s="65"/>
      <c r="D37" s="65"/>
      <c r="E37" s="65"/>
      <c r="F37" s="65"/>
      <c r="G37" s="65"/>
      <c r="H37" s="51"/>
      <c r="I37" s="51"/>
      <c r="J37" s="51"/>
      <c r="K37" s="51"/>
      <c r="L37" s="70"/>
      <c r="M37" s="51"/>
      <c r="N37" s="51"/>
      <c r="O37" s="51"/>
      <c r="P37" s="51"/>
    </row>
    <row r="38" spans="1:16">
      <c r="A38" s="47"/>
      <c r="B38" s="64"/>
      <c r="C38" s="65"/>
      <c r="D38" s="65"/>
      <c r="E38" s="65"/>
      <c r="F38" s="65"/>
      <c r="G38" s="65"/>
      <c r="H38" s="51"/>
      <c r="I38" s="51"/>
      <c r="J38" s="51"/>
      <c r="K38" s="51"/>
      <c r="L38" s="70"/>
      <c r="M38" s="51"/>
      <c r="N38" s="51"/>
      <c r="O38" s="51"/>
      <c r="P38" s="51"/>
    </row>
    <row r="39" spans="1:16">
      <c r="A39" s="47"/>
      <c r="B39" s="64"/>
      <c r="C39" s="65"/>
      <c r="D39" s="65"/>
      <c r="E39" s="65"/>
      <c r="F39" s="65"/>
      <c r="G39" s="65"/>
      <c r="H39" s="51"/>
      <c r="I39" s="51"/>
      <c r="J39" s="51"/>
      <c r="K39" s="51"/>
      <c r="L39" s="70"/>
      <c r="M39" s="51"/>
      <c r="N39" s="51"/>
      <c r="O39" s="51"/>
      <c r="P39" s="51"/>
    </row>
    <row r="40" spans="1:16">
      <c r="A40" s="47"/>
      <c r="B40" s="64"/>
      <c r="C40" s="65"/>
      <c r="D40" s="65"/>
      <c r="E40" s="65"/>
      <c r="F40" s="65"/>
      <c r="G40" s="65"/>
      <c r="H40" s="51"/>
      <c r="I40" s="51"/>
      <c r="J40" s="51"/>
      <c r="K40" s="51"/>
      <c r="L40" s="70"/>
      <c r="M40" s="51"/>
      <c r="N40" s="51"/>
      <c r="O40" s="51"/>
      <c r="P40" s="51"/>
    </row>
    <row r="41" spans="1:16">
      <c r="A41" s="47"/>
      <c r="B41" s="64"/>
      <c r="C41" s="65"/>
      <c r="D41" s="65"/>
      <c r="E41" s="65"/>
      <c r="F41" s="65"/>
      <c r="G41" s="65"/>
      <c r="H41" s="51"/>
      <c r="I41" s="51"/>
      <c r="J41" s="51"/>
      <c r="K41" s="51"/>
      <c r="L41" s="70"/>
      <c r="M41" s="51"/>
      <c r="N41" s="51"/>
      <c r="O41" s="51"/>
      <c r="P41" s="51"/>
    </row>
    <row r="42" spans="1:16">
      <c r="A42" s="47"/>
      <c r="B42" s="64"/>
      <c r="C42" s="65"/>
      <c r="D42" s="65"/>
      <c r="E42" s="65"/>
      <c r="F42" s="65"/>
      <c r="G42" s="65"/>
      <c r="H42" s="51"/>
      <c r="I42" s="51"/>
      <c r="J42" s="51"/>
      <c r="K42" s="51"/>
      <c r="L42" s="70"/>
      <c r="M42" s="51"/>
      <c r="N42" s="51"/>
      <c r="O42" s="51"/>
      <c r="P42" s="51"/>
    </row>
    <row r="43" spans="1:16">
      <c r="A43" s="47"/>
      <c r="B43" s="64"/>
      <c r="C43" s="65"/>
      <c r="D43" s="65"/>
      <c r="E43" s="65"/>
      <c r="F43" s="65"/>
      <c r="G43" s="65"/>
      <c r="H43" s="51"/>
      <c r="I43" s="51"/>
      <c r="J43" s="51"/>
      <c r="K43" s="51"/>
      <c r="L43" s="70"/>
      <c r="M43" s="51"/>
      <c r="N43" s="51"/>
      <c r="O43" s="51"/>
      <c r="P43" s="51"/>
    </row>
    <row r="44" spans="1:16">
      <c r="A44" s="47"/>
      <c r="B44" s="64"/>
      <c r="C44" s="65"/>
      <c r="D44" s="65"/>
      <c r="E44" s="65"/>
      <c r="F44" s="65"/>
      <c r="G44" s="65"/>
      <c r="H44" s="51"/>
      <c r="I44" s="51"/>
      <c r="J44" s="51"/>
      <c r="K44" s="51"/>
      <c r="L44" s="70"/>
      <c r="M44" s="51"/>
      <c r="N44" s="51"/>
      <c r="O44" s="51"/>
      <c r="P44" s="51"/>
    </row>
    <row r="45" spans="1:16">
      <c r="A45" s="47"/>
      <c r="B45" s="64"/>
      <c r="C45" s="65"/>
      <c r="D45" s="65"/>
      <c r="E45" s="65"/>
      <c r="F45" s="65"/>
      <c r="G45" s="65"/>
      <c r="H45" s="51"/>
      <c r="I45" s="51"/>
      <c r="J45" s="51"/>
      <c r="K45" s="51"/>
      <c r="L45" s="70"/>
      <c r="M45" s="51"/>
      <c r="N45" s="51"/>
      <c r="O45" s="51"/>
      <c r="P45" s="51"/>
    </row>
    <row r="46" spans="1:16">
      <c r="A46" s="47"/>
      <c r="B46" s="64"/>
      <c r="C46" s="65"/>
      <c r="D46" s="65"/>
      <c r="E46" s="65"/>
      <c r="F46" s="65"/>
      <c r="G46" s="65"/>
      <c r="H46" s="51"/>
      <c r="I46" s="51"/>
      <c r="J46" s="51"/>
      <c r="K46" s="51"/>
      <c r="L46" s="70"/>
      <c r="M46" s="51"/>
      <c r="N46" s="51"/>
      <c r="O46" s="51"/>
      <c r="P46" s="51"/>
    </row>
    <row r="47" spans="1:16">
      <c r="A47" s="47"/>
      <c r="B47" s="64"/>
      <c r="C47" s="65"/>
      <c r="D47" s="65"/>
      <c r="E47" s="65"/>
      <c r="F47" s="65"/>
      <c r="G47" s="65"/>
      <c r="H47" s="51"/>
      <c r="I47" s="51"/>
      <c r="J47" s="51"/>
      <c r="K47" s="51"/>
      <c r="L47" s="70"/>
      <c r="M47" s="51"/>
      <c r="N47" s="51"/>
      <c r="O47" s="51"/>
      <c r="P47" s="51"/>
    </row>
    <row r="48" spans="1:16">
      <c r="A48" s="47"/>
      <c r="B48" s="64"/>
      <c r="C48" s="65"/>
      <c r="D48" s="65"/>
      <c r="E48" s="65"/>
      <c r="F48" s="65"/>
      <c r="G48" s="65"/>
      <c r="H48" s="51"/>
      <c r="I48" s="51"/>
      <c r="J48" s="51"/>
      <c r="K48" s="51"/>
      <c r="L48" s="70"/>
      <c r="M48" s="51"/>
      <c r="N48" s="51"/>
      <c r="O48" s="51"/>
      <c r="P48" s="51"/>
    </row>
    <row r="49" spans="1:16">
      <c r="A49" s="47"/>
      <c r="B49" s="64"/>
      <c r="C49" s="65"/>
      <c r="D49" s="65"/>
      <c r="E49" s="65"/>
      <c r="F49" s="65"/>
      <c r="G49" s="65"/>
      <c r="H49" s="51"/>
      <c r="I49" s="51"/>
      <c r="J49" s="51"/>
      <c r="K49" s="51"/>
      <c r="L49" s="70"/>
      <c r="M49" s="51"/>
      <c r="N49" s="51"/>
      <c r="O49" s="51"/>
      <c r="P49" s="51"/>
    </row>
    <row r="50" spans="1:16">
      <c r="A50" s="47"/>
      <c r="B50" s="64"/>
      <c r="C50" s="65"/>
      <c r="D50" s="65"/>
      <c r="E50" s="65"/>
      <c r="F50" s="65"/>
      <c r="G50" s="65"/>
      <c r="H50" s="51"/>
      <c r="I50" s="51"/>
      <c r="J50" s="51"/>
      <c r="K50" s="51"/>
      <c r="L50" s="70"/>
      <c r="M50" s="51"/>
      <c r="N50" s="51"/>
      <c r="O50" s="51"/>
      <c r="P50" s="51"/>
    </row>
    <row r="51" spans="1:16">
      <c r="A51" s="47"/>
      <c r="B51" s="64"/>
      <c r="C51" s="65"/>
      <c r="D51" s="65"/>
      <c r="E51" s="65"/>
      <c r="F51" s="65"/>
      <c r="G51" s="65"/>
      <c r="H51" s="51"/>
      <c r="I51" s="51"/>
      <c r="J51" s="51"/>
      <c r="K51" s="51"/>
      <c r="L51" s="70"/>
      <c r="M51" s="51"/>
      <c r="N51" s="51"/>
      <c r="O51" s="51"/>
      <c r="P51" s="51"/>
    </row>
    <row r="52" spans="1:16">
      <c r="A52" s="47"/>
      <c r="B52" s="64"/>
      <c r="C52" s="65"/>
      <c r="D52" s="65"/>
      <c r="E52" s="65"/>
      <c r="F52" s="65"/>
      <c r="G52" s="65"/>
      <c r="H52" s="51"/>
      <c r="I52" s="51"/>
      <c r="J52" s="51"/>
      <c r="K52" s="51"/>
      <c r="L52" s="70"/>
      <c r="M52" s="51"/>
      <c r="N52" s="51"/>
      <c r="O52" s="51"/>
      <c r="P52" s="51"/>
    </row>
    <row r="53" spans="1:16">
      <c r="A53" s="47"/>
      <c r="B53" s="64"/>
      <c r="C53" s="65"/>
      <c r="D53" s="65"/>
      <c r="E53" s="65"/>
      <c r="F53" s="65"/>
      <c r="G53" s="65"/>
      <c r="H53" s="51"/>
      <c r="I53" s="51"/>
      <c r="J53" s="51"/>
      <c r="K53" s="51"/>
      <c r="L53" s="70"/>
      <c r="M53" s="51"/>
      <c r="N53" s="51"/>
      <c r="O53" s="51"/>
      <c r="P53" s="51"/>
    </row>
    <row r="54" spans="1:16">
      <c r="A54" s="47"/>
      <c r="B54" s="64"/>
      <c r="C54" s="65"/>
      <c r="D54" s="65"/>
      <c r="E54" s="65"/>
      <c r="F54" s="65"/>
      <c r="G54" s="65"/>
      <c r="H54" s="51"/>
      <c r="I54" s="51"/>
      <c r="J54" s="51"/>
      <c r="K54" s="51"/>
      <c r="L54" s="70"/>
      <c r="M54" s="51"/>
      <c r="N54" s="51"/>
      <c r="O54" s="51"/>
      <c r="P54" s="51"/>
    </row>
    <row r="55" spans="1:16">
      <c r="A55" s="47"/>
      <c r="B55" s="64"/>
      <c r="C55" s="65"/>
      <c r="D55" s="65"/>
      <c r="E55" s="65"/>
      <c r="F55" s="65"/>
      <c r="G55" s="65"/>
      <c r="H55" s="51"/>
      <c r="I55" s="51"/>
      <c r="J55" s="51"/>
      <c r="K55" s="51"/>
      <c r="L55" s="70"/>
      <c r="M55" s="51"/>
      <c r="N55" s="51"/>
      <c r="O55" s="51"/>
      <c r="P55" s="51"/>
    </row>
    <row r="56" spans="1:16">
      <c r="A56" s="47"/>
      <c r="B56" s="64"/>
      <c r="C56" s="65"/>
      <c r="D56" s="65"/>
      <c r="E56" s="65"/>
      <c r="F56" s="65"/>
      <c r="G56" s="65"/>
      <c r="H56" s="51"/>
      <c r="I56" s="51"/>
      <c r="J56" s="51"/>
      <c r="K56" s="51"/>
      <c r="L56" s="70"/>
      <c r="M56" s="51"/>
      <c r="N56" s="51"/>
      <c r="O56" s="51"/>
      <c r="P56" s="51"/>
    </row>
    <row r="57" spans="1:16">
      <c r="A57" s="47"/>
      <c r="B57" s="64"/>
      <c r="C57" s="65"/>
      <c r="D57" s="65"/>
      <c r="E57" s="65"/>
      <c r="F57" s="65"/>
      <c r="G57" s="65"/>
      <c r="H57" s="51"/>
      <c r="I57" s="51"/>
      <c r="J57" s="51"/>
      <c r="K57" s="51"/>
      <c r="L57" s="70"/>
      <c r="M57" s="51"/>
      <c r="N57" s="51"/>
      <c r="O57" s="51"/>
      <c r="P57" s="51"/>
    </row>
    <row r="58" spans="1:16">
      <c r="A58" s="47"/>
      <c r="B58" s="64"/>
      <c r="C58" s="65"/>
      <c r="D58" s="65"/>
      <c r="E58" s="65"/>
      <c r="F58" s="65"/>
      <c r="G58" s="65"/>
      <c r="H58" s="51"/>
      <c r="I58" s="51"/>
      <c r="J58" s="51"/>
      <c r="K58" s="51"/>
      <c r="L58" s="70"/>
      <c r="M58" s="51"/>
      <c r="N58" s="51"/>
      <c r="O58" s="51"/>
      <c r="P58" s="51"/>
    </row>
    <row r="59" spans="1:16">
      <c r="A59" s="47"/>
      <c r="B59" s="64"/>
      <c r="C59" s="65"/>
      <c r="D59" s="65"/>
      <c r="E59" s="65"/>
      <c r="F59" s="65"/>
      <c r="G59" s="65"/>
      <c r="H59" s="51"/>
      <c r="I59" s="51"/>
      <c r="J59" s="51"/>
      <c r="K59" s="51"/>
      <c r="L59" s="70"/>
      <c r="M59" s="51"/>
      <c r="N59" s="51"/>
      <c r="O59" s="51"/>
      <c r="P59" s="51"/>
    </row>
    <row r="60" spans="1:16">
      <c r="A60" s="47"/>
      <c r="B60" s="64"/>
      <c r="C60" s="65"/>
      <c r="D60" s="65"/>
      <c r="E60" s="65"/>
      <c r="F60" s="65"/>
      <c r="G60" s="65"/>
      <c r="H60" s="51"/>
      <c r="I60" s="51"/>
      <c r="J60" s="51"/>
      <c r="K60" s="51"/>
      <c r="L60" s="70"/>
      <c r="M60" s="51"/>
      <c r="N60" s="51"/>
      <c r="O60" s="51"/>
      <c r="P60" s="51"/>
    </row>
    <row r="61" spans="1:16">
      <c r="A61" s="47"/>
      <c r="B61" s="64"/>
      <c r="C61" s="65"/>
      <c r="D61" s="65"/>
      <c r="E61" s="65"/>
      <c r="F61" s="65"/>
      <c r="G61" s="65"/>
      <c r="H61" s="51"/>
      <c r="I61" s="51"/>
      <c r="J61" s="51"/>
      <c r="K61" s="51"/>
      <c r="L61" s="70"/>
      <c r="M61" s="51"/>
      <c r="N61" s="51"/>
      <c r="O61" s="51"/>
      <c r="P61" s="51"/>
    </row>
    <row r="62" spans="1:16">
      <c r="A62" s="47"/>
      <c r="B62" s="64"/>
      <c r="C62" s="65"/>
      <c r="D62" s="65"/>
      <c r="E62" s="65"/>
      <c r="F62" s="65"/>
      <c r="G62" s="65"/>
      <c r="H62" s="51"/>
      <c r="I62" s="51"/>
      <c r="J62" s="51"/>
      <c r="K62" s="51"/>
      <c r="L62" s="70"/>
      <c r="M62" s="51"/>
      <c r="N62" s="51"/>
      <c r="O62" s="51"/>
      <c r="P62" s="51"/>
    </row>
  </sheetData>
  <mergeCells count="18">
    <mergeCell ref="A1:Q1"/>
    <mergeCell ref="P4:P6"/>
    <mergeCell ref="A35:P35"/>
    <mergeCell ref="A2:P2"/>
    <mergeCell ref="L3:P3"/>
    <mergeCell ref="A4:A6"/>
    <mergeCell ref="B4:B6"/>
    <mergeCell ref="C4:K4"/>
    <mergeCell ref="L4:L6"/>
    <mergeCell ref="M4:M6"/>
    <mergeCell ref="N4:N6"/>
    <mergeCell ref="O4:O6"/>
    <mergeCell ref="C5:C6"/>
    <mergeCell ref="D5:E5"/>
    <mergeCell ref="F5:F6"/>
    <mergeCell ref="G5:H5"/>
    <mergeCell ref="I5:I6"/>
    <mergeCell ref="J5:K5"/>
  </mergeCells>
  <phoneticPr fontId="2"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5"/>
  <sheetViews>
    <sheetView view="pageBreakPreview" topLeftCell="A31" zoomScaleNormal="100" zoomScaleSheetLayoutView="100" workbookViewId="0">
      <selection activeCell="P41" sqref="P41"/>
    </sheetView>
  </sheetViews>
  <sheetFormatPr defaultColWidth="8.88671875" defaultRowHeight="13.5" zeroHeight="1"/>
  <cols>
    <col min="1" max="1" width="8.21875" style="56" customWidth="1"/>
    <col min="2" max="2" width="8.77734375" style="85" hidden="1" customWidth="1"/>
    <col min="3" max="3" width="8.77734375" style="77" hidden="1" customWidth="1"/>
    <col min="4" max="4" width="8.77734375" style="85" hidden="1" customWidth="1"/>
    <col min="5" max="5" width="8.77734375" style="77" hidden="1" customWidth="1"/>
    <col min="6" max="6" width="8.77734375" style="85" hidden="1" customWidth="1"/>
    <col min="7" max="7" width="8.77734375" style="77" hidden="1" customWidth="1"/>
    <col min="8" max="8" width="8.77734375" style="85" customWidth="1"/>
    <col min="9" max="9" width="8.77734375" style="77" customWidth="1"/>
    <col min="10" max="10" width="8.77734375" style="85" customWidth="1"/>
    <col min="11" max="11" width="8.77734375" style="77" customWidth="1"/>
    <col min="12" max="12" width="8.77734375" style="85" customWidth="1"/>
    <col min="13" max="13" width="8.77734375" style="77" customWidth="1"/>
    <col min="14" max="15" width="8.77734375" style="336" customWidth="1"/>
    <col min="16" max="16" width="8.77734375" style="85" customWidth="1"/>
    <col min="17" max="17" width="9.88671875" style="77" customWidth="1"/>
    <col min="18" max="16384" width="8.88671875" style="4"/>
  </cols>
  <sheetData>
    <row r="1" spans="1:19" s="12" customFormat="1" ht="14.25">
      <c r="A1" s="432" t="s">
        <v>35</v>
      </c>
      <c r="B1" s="432"/>
      <c r="C1" s="432"/>
      <c r="D1" s="432"/>
      <c r="E1" s="432"/>
      <c r="F1" s="432"/>
      <c r="G1" s="432"/>
      <c r="H1" s="432"/>
      <c r="I1" s="432"/>
      <c r="J1" s="432"/>
      <c r="K1" s="432"/>
      <c r="L1" s="432"/>
      <c r="M1" s="432"/>
      <c r="N1" s="432"/>
      <c r="O1" s="432"/>
      <c r="P1" s="432"/>
      <c r="Q1" s="432"/>
      <c r="R1" s="432"/>
      <c r="S1" s="432"/>
    </row>
    <row r="2" spans="1:19" s="14" customFormat="1" ht="30" customHeight="1">
      <c r="A2" s="472" t="s">
        <v>104</v>
      </c>
      <c r="B2" s="472"/>
      <c r="C2" s="472"/>
      <c r="D2" s="472"/>
      <c r="E2" s="472"/>
      <c r="F2" s="472"/>
      <c r="G2" s="472"/>
      <c r="H2" s="472"/>
      <c r="I2" s="472"/>
      <c r="J2" s="472"/>
      <c r="K2" s="472"/>
      <c r="L2" s="472"/>
      <c r="M2" s="472"/>
      <c r="N2" s="472"/>
      <c r="O2" s="472"/>
      <c r="P2" s="472"/>
      <c r="Q2" s="472"/>
      <c r="R2" s="15"/>
    </row>
    <row r="3" spans="1:19" s="22" customFormat="1" ht="15" customHeight="1">
      <c r="A3" s="473" t="s">
        <v>40</v>
      </c>
      <c r="B3" s="473"/>
      <c r="C3" s="473"/>
      <c r="D3" s="474"/>
      <c r="E3" s="473"/>
      <c r="F3" s="474"/>
      <c r="G3" s="473"/>
      <c r="H3" s="474"/>
      <c r="I3" s="473"/>
      <c r="J3" s="474"/>
      <c r="K3" s="475"/>
      <c r="L3" s="474"/>
      <c r="M3" s="78"/>
      <c r="N3" s="78"/>
      <c r="O3" s="78"/>
      <c r="P3" s="49"/>
      <c r="Q3" s="79" t="s">
        <v>5</v>
      </c>
      <c r="R3" s="6"/>
    </row>
    <row r="4" spans="1:19" s="1" customFormat="1" ht="20.100000000000001" customHeight="1">
      <c r="A4" s="434" t="s">
        <v>97</v>
      </c>
      <c r="B4" s="476">
        <v>2016</v>
      </c>
      <c r="C4" s="477"/>
      <c r="D4" s="468">
        <v>2017</v>
      </c>
      <c r="E4" s="469"/>
      <c r="F4" s="468">
        <v>2018</v>
      </c>
      <c r="G4" s="469"/>
      <c r="H4" s="468">
        <v>2019</v>
      </c>
      <c r="I4" s="469"/>
      <c r="J4" s="468">
        <v>2020</v>
      </c>
      <c r="K4" s="469"/>
      <c r="L4" s="468">
        <v>2021</v>
      </c>
      <c r="M4" s="469"/>
      <c r="N4" s="478">
        <v>2022</v>
      </c>
      <c r="O4" s="479"/>
      <c r="P4" s="470">
        <v>2023</v>
      </c>
      <c r="Q4" s="471"/>
    </row>
    <row r="5" spans="1:19" s="1" customFormat="1" ht="39" customHeight="1" thickBot="1">
      <c r="A5" s="436"/>
      <c r="B5" s="128" t="s">
        <v>99</v>
      </c>
      <c r="C5" s="129" t="s">
        <v>21</v>
      </c>
      <c r="D5" s="130" t="s">
        <v>99</v>
      </c>
      <c r="E5" s="129" t="s">
        <v>21</v>
      </c>
      <c r="F5" s="130" t="s">
        <v>99</v>
      </c>
      <c r="G5" s="129" t="s">
        <v>21</v>
      </c>
      <c r="H5" s="130" t="s">
        <v>99</v>
      </c>
      <c r="I5" s="129" t="s">
        <v>21</v>
      </c>
      <c r="J5" s="130" t="s">
        <v>99</v>
      </c>
      <c r="K5" s="129" t="s">
        <v>21</v>
      </c>
      <c r="L5" s="130" t="s">
        <v>99</v>
      </c>
      <c r="M5" s="129" t="s">
        <v>21</v>
      </c>
      <c r="N5" s="332" t="s">
        <v>99</v>
      </c>
      <c r="O5" s="129" t="s">
        <v>21</v>
      </c>
      <c r="P5" s="359" t="s">
        <v>99</v>
      </c>
      <c r="Q5" s="360" t="s">
        <v>21</v>
      </c>
    </row>
    <row r="6" spans="1:19" s="1" customFormat="1" ht="12" thickTop="1">
      <c r="A6" s="302" t="s">
        <v>181</v>
      </c>
      <c r="B6" s="136">
        <v>104376</v>
      </c>
      <c r="C6" s="137">
        <v>100</v>
      </c>
      <c r="D6" s="136">
        <v>110110</v>
      </c>
      <c r="E6" s="137">
        <v>100</v>
      </c>
      <c r="F6" s="136">
        <v>113839</v>
      </c>
      <c r="G6" s="301">
        <v>100</v>
      </c>
      <c r="H6" s="136">
        <v>114664</v>
      </c>
      <c r="I6" s="301">
        <v>100</v>
      </c>
      <c r="J6" s="136">
        <v>115613</v>
      </c>
      <c r="K6" s="301">
        <v>100</v>
      </c>
      <c r="L6" s="143">
        <v>116726</v>
      </c>
      <c r="M6" s="301">
        <v>100</v>
      </c>
      <c r="N6" s="267">
        <v>116456</v>
      </c>
      <c r="O6" s="333">
        <v>100</v>
      </c>
      <c r="P6" s="411" t="s">
        <v>241</v>
      </c>
      <c r="Q6" s="412" t="s">
        <v>242</v>
      </c>
    </row>
    <row r="7" spans="1:19" s="1" customFormat="1" ht="11.25">
      <c r="A7" s="302" t="s">
        <v>166</v>
      </c>
      <c r="B7" s="81">
        <v>52528</v>
      </c>
      <c r="C7" s="138">
        <v>50.325745382080164</v>
      </c>
      <c r="D7" s="81">
        <v>55396</v>
      </c>
      <c r="E7" s="138">
        <v>50.309690309690311</v>
      </c>
      <c r="F7" s="81">
        <v>57274</v>
      </c>
      <c r="G7" s="138">
        <v>50.311404703133377</v>
      </c>
      <c r="H7" s="81">
        <v>57668</v>
      </c>
      <c r="I7" s="138">
        <v>50.293030070466763</v>
      </c>
      <c r="J7" s="81">
        <v>58194</v>
      </c>
      <c r="K7" s="138">
        <v>50.335169920337677</v>
      </c>
      <c r="L7" s="144">
        <v>58906</v>
      </c>
      <c r="M7" s="138">
        <v>50.465191988074629</v>
      </c>
      <c r="N7" s="267">
        <v>58749</v>
      </c>
      <c r="O7" s="138">
        <f>N7/N6*100</f>
        <v>50.44737926770626</v>
      </c>
      <c r="P7" s="411" t="s">
        <v>243</v>
      </c>
      <c r="Q7" s="413">
        <v>50.49</v>
      </c>
    </row>
    <row r="8" spans="1:19" s="1" customFormat="1" ht="11.25">
      <c r="A8" s="303" t="s">
        <v>167</v>
      </c>
      <c r="B8" s="82">
        <v>51848</v>
      </c>
      <c r="C8" s="139">
        <v>49.674254617919829</v>
      </c>
      <c r="D8" s="82">
        <v>54714</v>
      </c>
      <c r="E8" s="139">
        <v>49.690309690309689</v>
      </c>
      <c r="F8" s="82">
        <v>56565</v>
      </c>
      <c r="G8" s="139">
        <v>49.68859529686663</v>
      </c>
      <c r="H8" s="82">
        <v>56996</v>
      </c>
      <c r="I8" s="139">
        <v>49.706969929533244</v>
      </c>
      <c r="J8" s="82">
        <v>57419</v>
      </c>
      <c r="K8" s="139">
        <v>49.664830079662323</v>
      </c>
      <c r="L8" s="145">
        <v>57820</v>
      </c>
      <c r="M8" s="139">
        <v>49.534808011925364</v>
      </c>
      <c r="N8" s="334">
        <v>57707</v>
      </c>
      <c r="O8" s="138">
        <f>N8/N6*100</f>
        <v>49.55262073229374</v>
      </c>
      <c r="P8" s="414" t="s">
        <v>244</v>
      </c>
      <c r="Q8" s="413">
        <v>49.51</v>
      </c>
    </row>
    <row r="9" spans="1:19" s="1" customFormat="1" ht="11.25">
      <c r="A9" s="304" t="s">
        <v>158</v>
      </c>
      <c r="B9" s="80">
        <v>5007</v>
      </c>
      <c r="C9" s="140">
        <v>4.7970797884571166</v>
      </c>
      <c r="D9" s="80">
        <v>5274</v>
      </c>
      <c r="E9" s="140">
        <v>4.7897556988466077</v>
      </c>
      <c r="F9" s="80">
        <v>5245</v>
      </c>
      <c r="G9" s="140">
        <v>4.6073841126503225</v>
      </c>
      <c r="H9" s="80">
        <v>4943</v>
      </c>
      <c r="I9" s="140">
        <v>4.3108560664201496</v>
      </c>
      <c r="J9" s="80">
        <v>4589</v>
      </c>
      <c r="K9" s="140">
        <v>3.9692768114312402</v>
      </c>
      <c r="L9" s="146">
        <v>4268</v>
      </c>
      <c r="M9" s="140">
        <v>3.6564261604098487</v>
      </c>
      <c r="N9" s="81">
        <v>3914</v>
      </c>
      <c r="O9" s="140">
        <f>N9/N$6*100</f>
        <v>3.3609260149756133</v>
      </c>
      <c r="P9" s="411" t="s">
        <v>245</v>
      </c>
      <c r="Q9" s="415" t="s">
        <v>246</v>
      </c>
    </row>
    <row r="10" spans="1:19" s="1" customFormat="1" ht="11.25">
      <c r="A10" s="302" t="s">
        <v>166</v>
      </c>
      <c r="B10" s="81">
        <v>2602</v>
      </c>
      <c r="C10" s="138">
        <v>2.4929102475664906</v>
      </c>
      <c r="D10" s="81">
        <v>2710</v>
      </c>
      <c r="E10" s="138">
        <v>2.4611751884479158</v>
      </c>
      <c r="F10" s="81">
        <v>2711</v>
      </c>
      <c r="G10" s="138">
        <v>2.3814334279113485</v>
      </c>
      <c r="H10" s="81">
        <v>2508</v>
      </c>
      <c r="I10" s="138">
        <v>2.1872601688411359</v>
      </c>
      <c r="J10" s="81">
        <v>2349</v>
      </c>
      <c r="K10" s="138">
        <v>2.0317784332211772</v>
      </c>
      <c r="L10" s="144">
        <v>2217</v>
      </c>
      <c r="M10" s="138">
        <v>1.8993197745146753</v>
      </c>
      <c r="N10" s="81">
        <v>2013</v>
      </c>
      <c r="O10" s="138">
        <f>N10/N$6*100</f>
        <v>1.7285498385656386</v>
      </c>
      <c r="P10" s="411" t="s">
        <v>247</v>
      </c>
      <c r="Q10" s="413">
        <v>3.25</v>
      </c>
    </row>
    <row r="11" spans="1:19" s="1" customFormat="1" ht="11.25">
      <c r="A11" s="305" t="s">
        <v>167</v>
      </c>
      <c r="B11" s="83">
        <v>2405</v>
      </c>
      <c r="C11" s="141">
        <v>2.304169540890626</v>
      </c>
      <c r="D11" s="83">
        <v>2564</v>
      </c>
      <c r="E11" s="141">
        <v>2.3285805103986923</v>
      </c>
      <c r="F11" s="83">
        <v>2534</v>
      </c>
      <c r="G11" s="141">
        <v>2.2259506847389732</v>
      </c>
      <c r="H11" s="83">
        <v>2435</v>
      </c>
      <c r="I11" s="141">
        <v>2.1235958975790137</v>
      </c>
      <c r="J11" s="83">
        <v>2240</v>
      </c>
      <c r="K11" s="141">
        <v>1.937498378210063</v>
      </c>
      <c r="L11" s="144">
        <v>2051</v>
      </c>
      <c r="M11" s="138">
        <v>1.7571063858951734</v>
      </c>
      <c r="N11" s="81">
        <v>1901</v>
      </c>
      <c r="O11" s="138">
        <f>N11/N$6*100</f>
        <v>1.6323761764099745</v>
      </c>
      <c r="P11" s="411" t="s">
        <v>248</v>
      </c>
      <c r="Q11" s="412" t="s">
        <v>249</v>
      </c>
    </row>
    <row r="12" spans="1:19" s="1" customFormat="1" ht="11.25">
      <c r="A12" s="302" t="s">
        <v>159</v>
      </c>
      <c r="B12" s="81">
        <v>4338</v>
      </c>
      <c r="C12" s="138">
        <v>4.1561278454817199</v>
      </c>
      <c r="D12" s="81">
        <v>4935</v>
      </c>
      <c r="E12" s="138">
        <v>4.4818817546090273</v>
      </c>
      <c r="F12" s="81">
        <v>5285</v>
      </c>
      <c r="G12" s="138">
        <v>4.6425214557401242</v>
      </c>
      <c r="H12" s="81">
        <v>5385</v>
      </c>
      <c r="I12" s="138">
        <v>4.6963301472127261</v>
      </c>
      <c r="J12" s="81">
        <v>5544</v>
      </c>
      <c r="K12" s="138">
        <v>4.7953084860699056</v>
      </c>
      <c r="L12" s="147">
        <v>5577</v>
      </c>
      <c r="M12" s="142">
        <v>4.7778558333190553</v>
      </c>
      <c r="N12" s="84">
        <v>5307</v>
      </c>
      <c r="O12" s="142">
        <f t="shared" ref="O12:O71" si="0">N12/N$6*100</f>
        <v>4.5570859380366837</v>
      </c>
      <c r="P12" s="416" t="s">
        <v>250</v>
      </c>
      <c r="Q12" s="417" t="s">
        <v>251</v>
      </c>
    </row>
    <row r="13" spans="1:19" s="1" customFormat="1" ht="11.25">
      <c r="A13" s="302" t="s">
        <v>166</v>
      </c>
      <c r="B13" s="81">
        <v>2209</v>
      </c>
      <c r="C13" s="138">
        <v>2.116386908867939</v>
      </c>
      <c r="D13" s="81">
        <v>2531</v>
      </c>
      <c r="E13" s="138">
        <v>2.2986104804286622</v>
      </c>
      <c r="F13" s="81">
        <v>2684</v>
      </c>
      <c r="G13" s="138">
        <v>2.3577157213257318</v>
      </c>
      <c r="H13" s="81">
        <v>2751</v>
      </c>
      <c r="I13" s="138">
        <v>2.3991837019465572</v>
      </c>
      <c r="J13" s="81">
        <v>2806</v>
      </c>
      <c r="K13" s="138">
        <v>2.4270627005613554</v>
      </c>
      <c r="L13" s="144">
        <v>2863</v>
      </c>
      <c r="M13" s="138">
        <v>2.4527526001062316</v>
      </c>
      <c r="N13" s="81">
        <v>2730</v>
      </c>
      <c r="O13" s="138">
        <f t="shared" si="0"/>
        <v>2.3442330150443085</v>
      </c>
      <c r="P13" s="411" t="s">
        <v>252</v>
      </c>
      <c r="Q13" s="412" t="s">
        <v>253</v>
      </c>
    </row>
    <row r="14" spans="1:19" s="1" customFormat="1" ht="11.25">
      <c r="A14" s="302" t="s">
        <v>167</v>
      </c>
      <c r="B14" s="81">
        <v>2129</v>
      </c>
      <c r="C14" s="138">
        <v>2.0397409366137809</v>
      </c>
      <c r="D14" s="81">
        <v>2404</v>
      </c>
      <c r="E14" s="138">
        <v>2.183271274180365</v>
      </c>
      <c r="F14" s="81">
        <v>2601</v>
      </c>
      <c r="G14" s="138">
        <v>2.2848057344143924</v>
      </c>
      <c r="H14" s="81">
        <v>2634</v>
      </c>
      <c r="I14" s="138">
        <v>2.297146445266169</v>
      </c>
      <c r="J14" s="81">
        <v>2738</v>
      </c>
      <c r="K14" s="138">
        <v>2.3682457855085501</v>
      </c>
      <c r="L14" s="148">
        <v>2714</v>
      </c>
      <c r="M14" s="141">
        <v>2.3251032332128232</v>
      </c>
      <c r="N14" s="83">
        <v>2577</v>
      </c>
      <c r="O14" s="141">
        <f t="shared" si="0"/>
        <v>2.2128529229923748</v>
      </c>
      <c r="P14" s="418" t="s">
        <v>254</v>
      </c>
      <c r="Q14" s="419" t="s">
        <v>255</v>
      </c>
    </row>
    <row r="15" spans="1:19" s="1" customFormat="1" ht="11.25">
      <c r="A15" s="306" t="s">
        <v>160</v>
      </c>
      <c r="B15" s="84">
        <v>3810</v>
      </c>
      <c r="C15" s="142">
        <v>3.6502644286042765</v>
      </c>
      <c r="D15" s="84">
        <v>4211</v>
      </c>
      <c r="E15" s="142">
        <v>3.8243574607210973</v>
      </c>
      <c r="F15" s="84">
        <v>4391</v>
      </c>
      <c r="G15" s="142">
        <v>3.8572018376830433</v>
      </c>
      <c r="H15" s="84">
        <v>4604</v>
      </c>
      <c r="I15" s="142">
        <v>4.0152096560385129</v>
      </c>
      <c r="J15" s="84">
        <v>4863</v>
      </c>
      <c r="K15" s="142">
        <v>4.2062743809087211</v>
      </c>
      <c r="L15" s="147">
        <v>5180</v>
      </c>
      <c r="M15" s="142">
        <v>4.4377430906567517</v>
      </c>
      <c r="N15" s="84">
        <v>5393</v>
      </c>
      <c r="O15" s="142">
        <f t="shared" si="0"/>
        <v>4.6309335714776401</v>
      </c>
      <c r="P15" s="416" t="s">
        <v>256</v>
      </c>
      <c r="Q15" s="417" t="s">
        <v>257</v>
      </c>
    </row>
    <row r="16" spans="1:19" s="1" customFormat="1" ht="11.25">
      <c r="A16" s="302" t="s">
        <v>166</v>
      </c>
      <c r="B16" s="81">
        <v>1990</v>
      </c>
      <c r="C16" s="138">
        <v>1.9065685598221815</v>
      </c>
      <c r="D16" s="81">
        <v>2195</v>
      </c>
      <c r="E16" s="138">
        <v>1.9934610843701752</v>
      </c>
      <c r="F16" s="81">
        <v>2314</v>
      </c>
      <c r="G16" s="138">
        <v>2.032695297745061</v>
      </c>
      <c r="H16" s="81">
        <v>2397</v>
      </c>
      <c r="I16" s="138">
        <v>2.0904555919905117</v>
      </c>
      <c r="J16" s="81">
        <v>2523</v>
      </c>
      <c r="K16" s="138">
        <v>2.1822805393857094</v>
      </c>
      <c r="L16" s="144">
        <v>2653</v>
      </c>
      <c r="M16" s="138">
        <v>2.272844096430958</v>
      </c>
      <c r="N16" s="81">
        <v>2723</v>
      </c>
      <c r="O16" s="138">
        <f t="shared" si="0"/>
        <v>2.3382221611595795</v>
      </c>
      <c r="P16" s="411" t="s">
        <v>258</v>
      </c>
      <c r="Q16" s="412" t="s">
        <v>259</v>
      </c>
    </row>
    <row r="17" spans="1:17" s="1" customFormat="1" ht="11.25">
      <c r="A17" s="305" t="s">
        <v>167</v>
      </c>
      <c r="B17" s="83">
        <v>1820</v>
      </c>
      <c r="C17" s="141">
        <v>1.7436958687820956</v>
      </c>
      <c r="D17" s="83">
        <v>2016</v>
      </c>
      <c r="E17" s="141">
        <v>1.8308963763509218</v>
      </c>
      <c r="F17" s="83">
        <v>2077</v>
      </c>
      <c r="G17" s="141">
        <v>1.8245065399379825</v>
      </c>
      <c r="H17" s="83">
        <v>2207</v>
      </c>
      <c r="I17" s="141">
        <v>1.924754064048001</v>
      </c>
      <c r="J17" s="83">
        <v>2340</v>
      </c>
      <c r="K17" s="141">
        <v>2.0239938415230121</v>
      </c>
      <c r="L17" s="148">
        <v>2527</v>
      </c>
      <c r="M17" s="141">
        <v>2.1648989942257937</v>
      </c>
      <c r="N17" s="83">
        <v>2670</v>
      </c>
      <c r="O17" s="141">
        <f t="shared" si="0"/>
        <v>2.2927114103180601</v>
      </c>
      <c r="P17" s="418" t="s">
        <v>260</v>
      </c>
      <c r="Q17" s="419" t="s">
        <v>261</v>
      </c>
    </row>
    <row r="18" spans="1:17" s="1" customFormat="1" ht="11.25">
      <c r="A18" s="302" t="s">
        <v>161</v>
      </c>
      <c r="B18" s="81">
        <v>4862</v>
      </c>
      <c r="C18" s="138">
        <v>4.6581589637464553</v>
      </c>
      <c r="D18" s="81">
        <v>4792</v>
      </c>
      <c r="E18" s="138">
        <v>4.3520116247388971</v>
      </c>
      <c r="F18" s="81">
        <v>4784</v>
      </c>
      <c r="G18" s="138">
        <v>4.2024262335403506</v>
      </c>
      <c r="H18" s="81">
        <v>4781</v>
      </c>
      <c r="I18" s="138">
        <v>4.1695737110165352</v>
      </c>
      <c r="J18" s="81">
        <v>4526</v>
      </c>
      <c r="K18" s="138">
        <v>3.9147846695440824</v>
      </c>
      <c r="L18" s="147">
        <v>4463</v>
      </c>
      <c r="M18" s="142">
        <v>3.8234840566797454</v>
      </c>
      <c r="N18" s="84">
        <v>4486</v>
      </c>
      <c r="O18" s="142">
        <f t="shared" si="0"/>
        <v>3.8520986466991829</v>
      </c>
      <c r="P18" s="416" t="s">
        <v>262</v>
      </c>
      <c r="Q18" s="417" t="s">
        <v>263</v>
      </c>
    </row>
    <row r="19" spans="1:17" s="1" customFormat="1" ht="11.25">
      <c r="A19" s="302" t="s">
        <v>166</v>
      </c>
      <c r="B19" s="81">
        <v>2521</v>
      </c>
      <c r="C19" s="138">
        <v>2.4153062006591552</v>
      </c>
      <c r="D19" s="81">
        <v>2487</v>
      </c>
      <c r="E19" s="138">
        <v>2.2586504404686223</v>
      </c>
      <c r="F19" s="81">
        <v>2447</v>
      </c>
      <c r="G19" s="138">
        <v>2.1495269635186536</v>
      </c>
      <c r="H19" s="81">
        <v>2406</v>
      </c>
      <c r="I19" s="138">
        <v>2.0983046117351569</v>
      </c>
      <c r="J19" s="81">
        <v>2333</v>
      </c>
      <c r="K19" s="138">
        <v>2.0179391590911058</v>
      </c>
      <c r="L19" s="144">
        <v>2305</v>
      </c>
      <c r="M19" s="138">
        <v>1.9747100046262185</v>
      </c>
      <c r="N19" s="81">
        <v>2322</v>
      </c>
      <c r="O19" s="138">
        <f t="shared" si="0"/>
        <v>1.9938861029058186</v>
      </c>
      <c r="P19" s="411" t="s">
        <v>264</v>
      </c>
      <c r="Q19" s="412" t="s">
        <v>265</v>
      </c>
    </row>
    <row r="20" spans="1:17" s="1" customFormat="1" ht="11.25">
      <c r="A20" s="302" t="s">
        <v>167</v>
      </c>
      <c r="B20" s="81">
        <v>2341</v>
      </c>
      <c r="C20" s="138">
        <v>2.2428527630872996</v>
      </c>
      <c r="D20" s="81">
        <v>2305</v>
      </c>
      <c r="E20" s="138">
        <v>2.0933611842702753</v>
      </c>
      <c r="F20" s="81">
        <v>2337</v>
      </c>
      <c r="G20" s="138">
        <v>2.0528992700216975</v>
      </c>
      <c r="H20" s="81">
        <v>2375</v>
      </c>
      <c r="I20" s="138">
        <v>2.0712690992813787</v>
      </c>
      <c r="J20" s="81">
        <v>2193</v>
      </c>
      <c r="K20" s="138">
        <v>1.8968455104529769</v>
      </c>
      <c r="L20" s="148">
        <v>2158</v>
      </c>
      <c r="M20" s="141">
        <v>1.848774052053527</v>
      </c>
      <c r="N20" s="83">
        <v>2164</v>
      </c>
      <c r="O20" s="141">
        <f t="shared" si="0"/>
        <v>1.8582125437933639</v>
      </c>
      <c r="P20" s="418" t="s">
        <v>266</v>
      </c>
      <c r="Q20" s="419" t="s">
        <v>267</v>
      </c>
    </row>
    <row r="21" spans="1:17" s="1" customFormat="1" ht="11.25">
      <c r="A21" s="306" t="s">
        <v>162</v>
      </c>
      <c r="B21" s="84">
        <v>5684</v>
      </c>
      <c r="C21" s="142">
        <v>5.4456963286579292</v>
      </c>
      <c r="D21" s="84">
        <v>6010</v>
      </c>
      <c r="E21" s="142">
        <v>5.4581781854509126</v>
      </c>
      <c r="F21" s="84">
        <v>6082</v>
      </c>
      <c r="G21" s="142">
        <v>5.3426330168044345</v>
      </c>
      <c r="H21" s="84">
        <v>5867</v>
      </c>
      <c r="I21" s="142">
        <v>5.1166887602037256</v>
      </c>
      <c r="J21" s="84">
        <v>5722</v>
      </c>
      <c r="K21" s="142">
        <v>4.949270410766955</v>
      </c>
      <c r="L21" s="147">
        <v>5575</v>
      </c>
      <c r="M21" s="142">
        <v>4.7761424189983384</v>
      </c>
      <c r="N21" s="84">
        <v>5258</v>
      </c>
      <c r="O21" s="142">
        <f t="shared" si="0"/>
        <v>4.5150099608435799</v>
      </c>
      <c r="P21" s="416" t="s">
        <v>268</v>
      </c>
      <c r="Q21" s="417" t="s">
        <v>269</v>
      </c>
    </row>
    <row r="22" spans="1:17" s="1" customFormat="1" ht="11.25">
      <c r="A22" s="302" t="s">
        <v>166</v>
      </c>
      <c r="B22" s="81">
        <v>2948</v>
      </c>
      <c r="C22" s="138">
        <v>2.824404077565724</v>
      </c>
      <c r="D22" s="81">
        <v>3113</v>
      </c>
      <c r="E22" s="138">
        <v>2.8271728271728271</v>
      </c>
      <c r="F22" s="81">
        <v>3165</v>
      </c>
      <c r="G22" s="138">
        <v>2.7802422719806041</v>
      </c>
      <c r="H22" s="81">
        <v>3108</v>
      </c>
      <c r="I22" s="138">
        <v>2.710528151817484</v>
      </c>
      <c r="J22" s="81">
        <v>3048</v>
      </c>
      <c r="K22" s="138">
        <v>2.6363817217786929</v>
      </c>
      <c r="L22" s="144">
        <v>3012</v>
      </c>
      <c r="M22" s="138">
        <v>2.5804019669996405</v>
      </c>
      <c r="N22" s="81">
        <v>2838</v>
      </c>
      <c r="O22" s="138">
        <f t="shared" si="0"/>
        <v>2.436971903551556</v>
      </c>
      <c r="P22" s="411" t="s">
        <v>270</v>
      </c>
      <c r="Q22" s="412" t="s">
        <v>271</v>
      </c>
    </row>
    <row r="23" spans="1:17" s="1" customFormat="1" ht="11.25">
      <c r="A23" s="305" t="s">
        <v>167</v>
      </c>
      <c r="B23" s="83">
        <v>2736</v>
      </c>
      <c r="C23" s="141">
        <v>2.6212922510922052</v>
      </c>
      <c r="D23" s="83">
        <v>2897</v>
      </c>
      <c r="E23" s="141">
        <v>2.6310053582780855</v>
      </c>
      <c r="F23" s="83">
        <v>2917</v>
      </c>
      <c r="G23" s="141">
        <v>2.5623907448238303</v>
      </c>
      <c r="H23" s="83">
        <v>2759</v>
      </c>
      <c r="I23" s="141">
        <v>2.4061606083862417</v>
      </c>
      <c r="J23" s="83">
        <v>2674</v>
      </c>
      <c r="K23" s="141">
        <v>2.3128886889882629</v>
      </c>
      <c r="L23" s="148">
        <v>2563</v>
      </c>
      <c r="M23" s="141">
        <v>2.1957404519986978</v>
      </c>
      <c r="N23" s="83">
        <v>2420</v>
      </c>
      <c r="O23" s="141">
        <f t="shared" si="0"/>
        <v>2.0780380572920243</v>
      </c>
      <c r="P23" s="418" t="s">
        <v>272</v>
      </c>
      <c r="Q23" s="419" t="s">
        <v>263</v>
      </c>
    </row>
    <row r="24" spans="1:17" s="1" customFormat="1" ht="11.25">
      <c r="A24" s="302" t="s">
        <v>163</v>
      </c>
      <c r="B24" s="81">
        <v>5360</v>
      </c>
      <c r="C24" s="138">
        <v>5.1352801410285895</v>
      </c>
      <c r="D24" s="81">
        <v>5934</v>
      </c>
      <c r="E24" s="138">
        <v>5.3891562982472072</v>
      </c>
      <c r="F24" s="81">
        <v>6347</v>
      </c>
      <c r="G24" s="138">
        <v>5.5754179147743743</v>
      </c>
      <c r="H24" s="81">
        <v>6489</v>
      </c>
      <c r="I24" s="138">
        <v>5.6591432358892062</v>
      </c>
      <c r="J24" s="81">
        <v>6692</v>
      </c>
      <c r="K24" s="138">
        <v>5.7882764049025628</v>
      </c>
      <c r="L24" s="147">
        <v>6636</v>
      </c>
      <c r="M24" s="142">
        <v>5.6851087161386493</v>
      </c>
      <c r="N24" s="84">
        <v>6355</v>
      </c>
      <c r="O24" s="142">
        <f t="shared" si="0"/>
        <v>5.4569966339218245</v>
      </c>
      <c r="P24" s="416" t="s">
        <v>273</v>
      </c>
      <c r="Q24" s="417" t="s">
        <v>274</v>
      </c>
    </row>
    <row r="25" spans="1:17" s="1" customFormat="1" ht="11.25">
      <c r="A25" s="302" t="s">
        <v>166</v>
      </c>
      <c r="B25" s="81">
        <v>2774</v>
      </c>
      <c r="C25" s="138">
        <v>2.6576990879129303</v>
      </c>
      <c r="D25" s="81">
        <v>3048</v>
      </c>
      <c r="E25" s="138">
        <v>2.7681409499591316</v>
      </c>
      <c r="F25" s="81">
        <v>3270</v>
      </c>
      <c r="G25" s="138">
        <v>2.8724777975913351</v>
      </c>
      <c r="H25" s="81">
        <v>3396</v>
      </c>
      <c r="I25" s="138">
        <v>2.9616967836461314</v>
      </c>
      <c r="J25" s="81">
        <v>3532</v>
      </c>
      <c r="K25" s="138">
        <v>3.055019764213367</v>
      </c>
      <c r="L25" s="144">
        <v>3428</v>
      </c>
      <c r="M25" s="138">
        <v>2.936792145708754</v>
      </c>
      <c r="N25" s="81">
        <v>3280</v>
      </c>
      <c r="O25" s="138">
        <f t="shared" si="0"/>
        <v>2.8165143917015869</v>
      </c>
      <c r="P25" s="411" t="s">
        <v>275</v>
      </c>
      <c r="Q25" s="412" t="s">
        <v>276</v>
      </c>
    </row>
    <row r="26" spans="1:17" s="1" customFormat="1" ht="11.25">
      <c r="A26" s="302" t="s">
        <v>167</v>
      </c>
      <c r="B26" s="81">
        <v>2586</v>
      </c>
      <c r="C26" s="138">
        <v>2.4775810531156588</v>
      </c>
      <c r="D26" s="81">
        <v>2886</v>
      </c>
      <c r="E26" s="138">
        <v>2.6210153482880756</v>
      </c>
      <c r="F26" s="81">
        <v>3077</v>
      </c>
      <c r="G26" s="138">
        <v>2.7029401171830392</v>
      </c>
      <c r="H26" s="81">
        <v>3093</v>
      </c>
      <c r="I26" s="138">
        <v>2.6974464522430757</v>
      </c>
      <c r="J26" s="81">
        <v>3160</v>
      </c>
      <c r="K26" s="138">
        <v>2.7332566406891958</v>
      </c>
      <c r="L26" s="148">
        <v>3208</v>
      </c>
      <c r="M26" s="141">
        <v>2.7483165704298957</v>
      </c>
      <c r="N26" s="83">
        <v>3075</v>
      </c>
      <c r="O26" s="141">
        <f t="shared" si="0"/>
        <v>2.6404822422202376</v>
      </c>
      <c r="P26" s="418" t="s">
        <v>277</v>
      </c>
      <c r="Q26" s="419" t="s">
        <v>278</v>
      </c>
    </row>
    <row r="27" spans="1:17" s="1" customFormat="1" ht="11.25">
      <c r="A27" s="306" t="s">
        <v>164</v>
      </c>
      <c r="B27" s="84">
        <v>6488</v>
      </c>
      <c r="C27" s="142">
        <v>6.2159883498122177</v>
      </c>
      <c r="D27" s="84">
        <v>6704</v>
      </c>
      <c r="E27" s="142">
        <v>6.0884569975479064</v>
      </c>
      <c r="F27" s="84">
        <v>6646</v>
      </c>
      <c r="G27" s="142">
        <v>5.8380695543706462</v>
      </c>
      <c r="H27" s="84">
        <v>6547</v>
      </c>
      <c r="I27" s="142">
        <v>5.7097258075769197</v>
      </c>
      <c r="J27" s="84">
        <v>6568</v>
      </c>
      <c r="K27" s="142">
        <v>5.681022030394506</v>
      </c>
      <c r="L27" s="147">
        <v>6682</v>
      </c>
      <c r="M27" s="142">
        <v>5.7245172455151376</v>
      </c>
      <c r="N27" s="84">
        <v>6804</v>
      </c>
      <c r="O27" s="142">
        <f t="shared" si="0"/>
        <v>5.8425499759565849</v>
      </c>
      <c r="P27" s="416" t="s">
        <v>279</v>
      </c>
      <c r="Q27" s="417" t="s">
        <v>280</v>
      </c>
    </row>
    <row r="28" spans="1:17" s="1" customFormat="1" ht="11.25">
      <c r="A28" s="302" t="s">
        <v>166</v>
      </c>
      <c r="B28" s="81">
        <v>3368</v>
      </c>
      <c r="C28" s="138">
        <v>3.2267954319000536</v>
      </c>
      <c r="D28" s="81">
        <v>3451</v>
      </c>
      <c r="E28" s="138">
        <v>3.1341385886840434</v>
      </c>
      <c r="F28" s="81">
        <v>3406</v>
      </c>
      <c r="G28" s="138">
        <v>2.991944764096663</v>
      </c>
      <c r="H28" s="81">
        <v>3327</v>
      </c>
      <c r="I28" s="138">
        <v>2.9015209656038512</v>
      </c>
      <c r="J28" s="81">
        <v>3384</v>
      </c>
      <c r="K28" s="138">
        <v>2.9270064785102021</v>
      </c>
      <c r="L28" s="144">
        <v>3496</v>
      </c>
      <c r="M28" s="138">
        <v>2.995048232613128</v>
      </c>
      <c r="N28" s="81">
        <v>3529</v>
      </c>
      <c r="O28" s="138">
        <f t="shared" si="0"/>
        <v>3.0303290513155181</v>
      </c>
      <c r="P28" s="411" t="s">
        <v>281</v>
      </c>
      <c r="Q28" s="412" t="s">
        <v>282</v>
      </c>
    </row>
    <row r="29" spans="1:17" s="1" customFormat="1" ht="11.25">
      <c r="A29" s="305" t="s">
        <v>167</v>
      </c>
      <c r="B29" s="83">
        <v>3120</v>
      </c>
      <c r="C29" s="141">
        <v>2.9891929179121637</v>
      </c>
      <c r="D29" s="83">
        <v>3253</v>
      </c>
      <c r="E29" s="141">
        <v>2.9543184088638634</v>
      </c>
      <c r="F29" s="83">
        <v>3240</v>
      </c>
      <c r="G29" s="141">
        <v>2.8461247902739832</v>
      </c>
      <c r="H29" s="83">
        <v>3220</v>
      </c>
      <c r="I29" s="141">
        <v>2.8082048419730694</v>
      </c>
      <c r="J29" s="83">
        <v>3184</v>
      </c>
      <c r="K29" s="141">
        <v>2.7540155518843039</v>
      </c>
      <c r="L29" s="148">
        <v>3186</v>
      </c>
      <c r="M29" s="141">
        <v>2.72946901290201</v>
      </c>
      <c r="N29" s="83">
        <v>3275</v>
      </c>
      <c r="O29" s="141">
        <f t="shared" si="0"/>
        <v>2.8122209246410663</v>
      </c>
      <c r="P29" s="418" t="s">
        <v>283</v>
      </c>
      <c r="Q29" s="419" t="s">
        <v>284</v>
      </c>
    </row>
    <row r="30" spans="1:17" s="1" customFormat="1" ht="11.25">
      <c r="A30" s="302" t="s">
        <v>169</v>
      </c>
      <c r="B30" s="81">
        <v>7437</v>
      </c>
      <c r="C30" s="138">
        <v>7.1252011956771666</v>
      </c>
      <c r="D30" s="81">
        <v>8274</v>
      </c>
      <c r="E30" s="138">
        <v>7.5143038779402413</v>
      </c>
      <c r="F30" s="81">
        <v>8750</v>
      </c>
      <c r="G30" s="138">
        <v>7.6862938008942452</v>
      </c>
      <c r="H30" s="81">
        <v>8369</v>
      </c>
      <c r="I30" s="138">
        <v>7.2987162492150981</v>
      </c>
      <c r="J30" s="81">
        <v>8023</v>
      </c>
      <c r="K30" s="138">
        <v>6.9395310215979169</v>
      </c>
      <c r="L30" s="147">
        <v>7743</v>
      </c>
      <c r="M30" s="142">
        <v>6.6334835426554495</v>
      </c>
      <c r="N30" s="84">
        <v>7199</v>
      </c>
      <c r="O30" s="142">
        <f t="shared" si="0"/>
        <v>6.1817338737377208</v>
      </c>
      <c r="P30" s="416" t="s">
        <v>285</v>
      </c>
      <c r="Q30" s="417" t="s">
        <v>286</v>
      </c>
    </row>
    <row r="31" spans="1:17" s="1" customFormat="1" ht="11.25">
      <c r="A31" s="302" t="s">
        <v>166</v>
      </c>
      <c r="B31" s="81">
        <v>4003</v>
      </c>
      <c r="C31" s="138">
        <v>3.8351728366674331</v>
      </c>
      <c r="D31" s="81">
        <v>4415</v>
      </c>
      <c r="E31" s="138">
        <v>4.009626736899464</v>
      </c>
      <c r="F31" s="81">
        <v>4639</v>
      </c>
      <c r="G31" s="138">
        <v>4.0750533648398175</v>
      </c>
      <c r="H31" s="81">
        <v>4451</v>
      </c>
      <c r="I31" s="138">
        <v>3.8817763203795437</v>
      </c>
      <c r="J31" s="81">
        <v>4216</v>
      </c>
      <c r="K31" s="138">
        <v>3.6466487332739397</v>
      </c>
      <c r="L31" s="144">
        <v>4053</v>
      </c>
      <c r="M31" s="138">
        <v>3.4722341209327832</v>
      </c>
      <c r="N31" s="81">
        <v>3704</v>
      </c>
      <c r="O31" s="138">
        <f t="shared" si="0"/>
        <v>3.180600398433743</v>
      </c>
      <c r="P31" s="411" t="s">
        <v>287</v>
      </c>
      <c r="Q31" s="412" t="s">
        <v>288</v>
      </c>
    </row>
    <row r="32" spans="1:17" s="1" customFormat="1" ht="11.25">
      <c r="A32" s="302" t="s">
        <v>167</v>
      </c>
      <c r="B32" s="81">
        <v>3434</v>
      </c>
      <c r="C32" s="138">
        <v>3.2900283590097343</v>
      </c>
      <c r="D32" s="81">
        <v>3859</v>
      </c>
      <c r="E32" s="138">
        <v>3.5046771410407773</v>
      </c>
      <c r="F32" s="81">
        <v>4111</v>
      </c>
      <c r="G32" s="138">
        <v>3.6112404360544277</v>
      </c>
      <c r="H32" s="81">
        <v>3918</v>
      </c>
      <c r="I32" s="138">
        <v>3.4169399288355544</v>
      </c>
      <c r="J32" s="81">
        <v>3807</v>
      </c>
      <c r="K32" s="138">
        <v>3.2928822883239777</v>
      </c>
      <c r="L32" s="148">
        <v>3690</v>
      </c>
      <c r="M32" s="141">
        <v>3.1612494217226663</v>
      </c>
      <c r="N32" s="83">
        <v>3495</v>
      </c>
      <c r="O32" s="141">
        <f t="shared" si="0"/>
        <v>3.0011334753039773</v>
      </c>
      <c r="P32" s="418" t="s">
        <v>289</v>
      </c>
      <c r="Q32" s="419" t="s">
        <v>290</v>
      </c>
    </row>
    <row r="33" spans="1:17" s="1" customFormat="1" ht="11.25">
      <c r="A33" s="306" t="s">
        <v>165</v>
      </c>
      <c r="B33" s="84">
        <v>7121</v>
      </c>
      <c r="C33" s="142">
        <v>6.8224496052732428</v>
      </c>
      <c r="D33" s="84">
        <v>7623</v>
      </c>
      <c r="E33" s="142">
        <v>6.9230769230769234</v>
      </c>
      <c r="F33" s="84">
        <v>7742</v>
      </c>
      <c r="G33" s="142">
        <v>6.8008327550312293</v>
      </c>
      <c r="H33" s="84">
        <v>8044</v>
      </c>
      <c r="I33" s="142">
        <v>7.0152794251029089</v>
      </c>
      <c r="J33" s="84">
        <v>8264</v>
      </c>
      <c r="K33" s="142">
        <v>7.147985088182125</v>
      </c>
      <c r="L33" s="147">
        <v>8615</v>
      </c>
      <c r="M33" s="142">
        <v>7.3805321864880149</v>
      </c>
      <c r="N33" s="84">
        <v>8782</v>
      </c>
      <c r="O33" s="142">
        <f t="shared" si="0"/>
        <v>7.5410455450985774</v>
      </c>
      <c r="P33" s="416" t="s">
        <v>291</v>
      </c>
      <c r="Q33" s="417" t="s">
        <v>292</v>
      </c>
    </row>
    <row r="34" spans="1:17" s="1" customFormat="1" ht="11.25">
      <c r="A34" s="302" t="s">
        <v>166</v>
      </c>
      <c r="B34" s="81">
        <v>4198</v>
      </c>
      <c r="C34" s="138">
        <v>4.0219973940369433</v>
      </c>
      <c r="D34" s="81">
        <v>4398</v>
      </c>
      <c r="E34" s="138">
        <v>3.9941876305512674</v>
      </c>
      <c r="F34" s="81">
        <v>4363</v>
      </c>
      <c r="G34" s="138">
        <v>3.8326056975201821</v>
      </c>
      <c r="H34" s="81">
        <v>4447</v>
      </c>
      <c r="I34" s="138">
        <v>3.8782878671597012</v>
      </c>
      <c r="J34" s="81">
        <v>4480</v>
      </c>
      <c r="K34" s="138">
        <v>3.874996756420126</v>
      </c>
      <c r="L34" s="144">
        <v>4589</v>
      </c>
      <c r="M34" s="138">
        <v>3.9314291588849102</v>
      </c>
      <c r="N34" s="81">
        <v>4674</v>
      </c>
      <c r="O34" s="138">
        <f t="shared" si="0"/>
        <v>4.0135330081747611</v>
      </c>
      <c r="P34" s="411" t="s">
        <v>293</v>
      </c>
      <c r="Q34" s="412" t="s">
        <v>294</v>
      </c>
    </row>
    <row r="35" spans="1:17" s="1" customFormat="1" ht="11.25">
      <c r="A35" s="305" t="s">
        <v>167</v>
      </c>
      <c r="B35" s="83">
        <v>2923</v>
      </c>
      <c r="C35" s="141">
        <v>2.8004522112362995</v>
      </c>
      <c r="D35" s="83">
        <v>3225</v>
      </c>
      <c r="E35" s="141">
        <v>2.9288892925256564</v>
      </c>
      <c r="F35" s="83">
        <v>3379</v>
      </c>
      <c r="G35" s="141">
        <v>2.9682270575110463</v>
      </c>
      <c r="H35" s="83">
        <v>3597</v>
      </c>
      <c r="I35" s="141">
        <v>3.1369915579432077</v>
      </c>
      <c r="J35" s="83">
        <v>3784</v>
      </c>
      <c r="K35" s="141">
        <v>3.2729883317619994</v>
      </c>
      <c r="L35" s="148">
        <v>4026</v>
      </c>
      <c r="M35" s="141">
        <v>3.4491030276031043</v>
      </c>
      <c r="N35" s="83">
        <v>4108</v>
      </c>
      <c r="O35" s="141">
        <f t="shared" si="0"/>
        <v>3.5275125369238167</v>
      </c>
      <c r="P35" s="418" t="s">
        <v>295</v>
      </c>
      <c r="Q35" s="419" t="s">
        <v>296</v>
      </c>
    </row>
    <row r="36" spans="1:17" s="1" customFormat="1" ht="11.25">
      <c r="A36" s="302" t="s">
        <v>171</v>
      </c>
      <c r="B36" s="81">
        <v>7331</v>
      </c>
      <c r="C36" s="138">
        <v>7.0236452824404081</v>
      </c>
      <c r="D36" s="81">
        <v>7788</v>
      </c>
      <c r="E36" s="138">
        <v>7.0729270729270723</v>
      </c>
      <c r="F36" s="81">
        <v>8086</v>
      </c>
      <c r="G36" s="138">
        <v>7.103013905603528</v>
      </c>
      <c r="H36" s="81">
        <v>8252</v>
      </c>
      <c r="I36" s="138">
        <v>7.1966789925347108</v>
      </c>
      <c r="J36" s="81">
        <v>8197</v>
      </c>
      <c r="K36" s="138">
        <v>7.0900331277624487</v>
      </c>
      <c r="L36" s="147">
        <v>8131</v>
      </c>
      <c r="M36" s="142">
        <v>6.9658859208745261</v>
      </c>
      <c r="N36" s="84">
        <v>8153</v>
      </c>
      <c r="O36" s="142">
        <f t="shared" si="0"/>
        <v>7.0009273888850725</v>
      </c>
      <c r="P36" s="416" t="s">
        <v>297</v>
      </c>
      <c r="Q36" s="417" t="s">
        <v>298</v>
      </c>
    </row>
    <row r="37" spans="1:17" s="1" customFormat="1" ht="11.25">
      <c r="A37" s="302" t="s">
        <v>166</v>
      </c>
      <c r="B37" s="81">
        <v>4234</v>
      </c>
      <c r="C37" s="138">
        <v>4.0564880815513149</v>
      </c>
      <c r="D37" s="81">
        <v>4474</v>
      </c>
      <c r="E37" s="138">
        <v>4.0632095177549727</v>
      </c>
      <c r="F37" s="81">
        <v>4676</v>
      </c>
      <c r="G37" s="138">
        <v>4.1075554071978848</v>
      </c>
      <c r="H37" s="81">
        <v>4781</v>
      </c>
      <c r="I37" s="138">
        <v>4.1695737110165352</v>
      </c>
      <c r="J37" s="81">
        <v>4683</v>
      </c>
      <c r="K37" s="138">
        <v>4.0505825469454129</v>
      </c>
      <c r="L37" s="144">
        <v>4631</v>
      </c>
      <c r="M37" s="138">
        <v>3.9674108596199646</v>
      </c>
      <c r="N37" s="81">
        <v>4603</v>
      </c>
      <c r="O37" s="138">
        <f t="shared" si="0"/>
        <v>3.952565775915367</v>
      </c>
      <c r="P37" s="411" t="s">
        <v>299</v>
      </c>
      <c r="Q37" s="412" t="s">
        <v>300</v>
      </c>
    </row>
    <row r="38" spans="1:17" s="1" customFormat="1" ht="11.25">
      <c r="A38" s="302" t="s">
        <v>167</v>
      </c>
      <c r="B38" s="81">
        <v>3097</v>
      </c>
      <c r="C38" s="138">
        <v>2.9671572008890932</v>
      </c>
      <c r="D38" s="81">
        <v>3314</v>
      </c>
      <c r="E38" s="138">
        <v>3.0097175551721005</v>
      </c>
      <c r="F38" s="81">
        <v>3410</v>
      </c>
      <c r="G38" s="138">
        <v>2.9954584984056432</v>
      </c>
      <c r="H38" s="81">
        <v>3471</v>
      </c>
      <c r="I38" s="138">
        <v>3.0271052815181747</v>
      </c>
      <c r="J38" s="81">
        <v>3514</v>
      </c>
      <c r="K38" s="138">
        <v>3.0394505808170362</v>
      </c>
      <c r="L38" s="148">
        <v>3500</v>
      </c>
      <c r="M38" s="141">
        <v>2.9984750612545619</v>
      </c>
      <c r="N38" s="83">
        <v>3550</v>
      </c>
      <c r="O38" s="141">
        <f t="shared" si="0"/>
        <v>3.0483616129697055</v>
      </c>
      <c r="P38" s="418" t="s">
        <v>301</v>
      </c>
      <c r="Q38" s="419" t="s">
        <v>302</v>
      </c>
    </row>
    <row r="39" spans="1:17" s="1" customFormat="1" ht="11.25">
      <c r="A39" s="302" t="s">
        <v>168</v>
      </c>
      <c r="B39" s="84">
        <v>7724</v>
      </c>
      <c r="C39" s="138">
        <v>7.4001686211389597</v>
      </c>
      <c r="D39" s="81">
        <v>7928</v>
      </c>
      <c r="E39" s="142">
        <v>7.2000726546181086</v>
      </c>
      <c r="F39" s="84">
        <v>8315</v>
      </c>
      <c r="G39" s="142">
        <v>7.3041751947926459</v>
      </c>
      <c r="H39" s="84">
        <v>8246</v>
      </c>
      <c r="I39" s="142">
        <v>7.1914463127049464</v>
      </c>
      <c r="J39" s="84">
        <v>8373</v>
      </c>
      <c r="K39" s="142">
        <v>7.2422651431932401</v>
      </c>
      <c r="L39" s="147">
        <v>8530</v>
      </c>
      <c r="M39" s="142">
        <v>7.3077120778575466</v>
      </c>
      <c r="N39" s="84">
        <v>8614</v>
      </c>
      <c r="O39" s="142">
        <f t="shared" si="0"/>
        <v>7.3967850518650815</v>
      </c>
      <c r="P39" s="416" t="s">
        <v>303</v>
      </c>
      <c r="Q39" s="417" t="s">
        <v>304</v>
      </c>
    </row>
    <row r="40" spans="1:17" s="1" customFormat="1" ht="11.25">
      <c r="A40" s="302" t="s">
        <v>166</v>
      </c>
      <c r="B40" s="81">
        <v>4345</v>
      </c>
      <c r="C40" s="138">
        <v>4.162834368053959</v>
      </c>
      <c r="D40" s="81">
        <v>4437</v>
      </c>
      <c r="E40" s="138">
        <v>4.0296067568794847</v>
      </c>
      <c r="F40" s="81">
        <v>4586</v>
      </c>
      <c r="G40" s="138">
        <v>4.0284963852458295</v>
      </c>
      <c r="H40" s="81">
        <v>4578</v>
      </c>
      <c r="I40" s="138">
        <v>3.9925347101095374</v>
      </c>
      <c r="J40" s="81">
        <v>4622</v>
      </c>
      <c r="K40" s="138">
        <v>3.9978203143245135</v>
      </c>
      <c r="L40" s="144">
        <v>4729</v>
      </c>
      <c r="M40" s="138">
        <v>4.051368161335092</v>
      </c>
      <c r="N40" s="81">
        <v>4786</v>
      </c>
      <c r="O40" s="138">
        <f t="shared" si="0"/>
        <v>4.109706670330425</v>
      </c>
      <c r="P40" s="411" t="s">
        <v>305</v>
      </c>
      <c r="Q40" s="412" t="s">
        <v>306</v>
      </c>
    </row>
    <row r="41" spans="1:17" s="1" customFormat="1" ht="11.25">
      <c r="A41" s="302" t="s">
        <v>167</v>
      </c>
      <c r="B41" s="83">
        <v>3379</v>
      </c>
      <c r="C41" s="138">
        <v>3.2373342530850002</v>
      </c>
      <c r="D41" s="81">
        <v>3491</v>
      </c>
      <c r="E41" s="141">
        <v>3.1704658977386253</v>
      </c>
      <c r="F41" s="83">
        <v>3729</v>
      </c>
      <c r="G41" s="141">
        <v>3.2756788095468163</v>
      </c>
      <c r="H41" s="83">
        <v>3668</v>
      </c>
      <c r="I41" s="141">
        <v>3.198911602595409</v>
      </c>
      <c r="J41" s="83">
        <v>3751</v>
      </c>
      <c r="K41" s="141">
        <v>3.2444448288687253</v>
      </c>
      <c r="L41" s="148">
        <v>3801</v>
      </c>
      <c r="M41" s="141">
        <v>3.2563439165224541</v>
      </c>
      <c r="N41" s="83">
        <v>3828</v>
      </c>
      <c r="O41" s="141">
        <f t="shared" si="0"/>
        <v>3.2870783815346569</v>
      </c>
      <c r="P41" s="418" t="s">
        <v>307</v>
      </c>
      <c r="Q41" s="419" t="s">
        <v>308</v>
      </c>
    </row>
    <row r="42" spans="1:17" s="1" customFormat="1" ht="11.25">
      <c r="A42" s="302" t="s">
        <v>172</v>
      </c>
      <c r="B42" s="81">
        <v>8805</v>
      </c>
      <c r="C42" s="142">
        <v>8.4358473212232692</v>
      </c>
      <c r="D42" s="84">
        <v>9027</v>
      </c>
      <c r="E42" s="138">
        <v>8.1981654708927429</v>
      </c>
      <c r="F42" s="81">
        <v>9298</v>
      </c>
      <c r="G42" s="138">
        <v>8.1676754012245354</v>
      </c>
      <c r="H42" s="81">
        <v>9134</v>
      </c>
      <c r="I42" s="138">
        <v>7.9658829275099414</v>
      </c>
      <c r="J42" s="81">
        <v>8883</v>
      </c>
      <c r="K42" s="138">
        <v>7.6833920060892806</v>
      </c>
      <c r="L42" s="147">
        <v>8878</v>
      </c>
      <c r="M42" s="142">
        <v>7.6058461696622865</v>
      </c>
      <c r="N42" s="84">
        <v>8883</v>
      </c>
      <c r="O42" s="142">
        <f t="shared" si="0"/>
        <v>7.6277735797210964</v>
      </c>
      <c r="P42" s="416" t="s">
        <v>309</v>
      </c>
      <c r="Q42" s="417" t="s">
        <v>310</v>
      </c>
    </row>
    <row r="43" spans="1:17" s="1" customFormat="1" ht="11.25">
      <c r="A43" s="302" t="s">
        <v>166</v>
      </c>
      <c r="B43" s="81">
        <v>4672</v>
      </c>
      <c r="C43" s="138">
        <v>4.4761247796428298</v>
      </c>
      <c r="D43" s="81">
        <v>4818</v>
      </c>
      <c r="E43" s="138">
        <v>4.3756243756243753</v>
      </c>
      <c r="F43" s="81">
        <v>4987</v>
      </c>
      <c r="G43" s="138">
        <v>4.3807482497210977</v>
      </c>
      <c r="H43" s="81">
        <v>4858</v>
      </c>
      <c r="I43" s="138">
        <v>4.2367264354985004</v>
      </c>
      <c r="J43" s="81">
        <v>4795</v>
      </c>
      <c r="K43" s="138">
        <v>4.1474574658559158</v>
      </c>
      <c r="L43" s="144">
        <v>4847</v>
      </c>
      <c r="M43" s="138">
        <v>4.1524596062573895</v>
      </c>
      <c r="N43" s="81">
        <v>4823</v>
      </c>
      <c r="O43" s="138">
        <f t="shared" si="0"/>
        <v>4.1414783265782784</v>
      </c>
      <c r="P43" s="411" t="s">
        <v>311</v>
      </c>
      <c r="Q43" s="412" t="s">
        <v>312</v>
      </c>
    </row>
    <row r="44" spans="1:17" s="1" customFormat="1" ht="11.25">
      <c r="A44" s="302" t="s">
        <v>167</v>
      </c>
      <c r="B44" s="81">
        <v>4133</v>
      </c>
      <c r="C44" s="141">
        <v>3.9597225415804398</v>
      </c>
      <c r="D44" s="83">
        <v>4209</v>
      </c>
      <c r="E44" s="138">
        <v>3.8225410952683685</v>
      </c>
      <c r="F44" s="81">
        <v>4311</v>
      </c>
      <c r="G44" s="138">
        <v>3.7869271515034395</v>
      </c>
      <c r="H44" s="81">
        <v>4276</v>
      </c>
      <c r="I44" s="138">
        <v>3.7291564920114419</v>
      </c>
      <c r="J44" s="81">
        <v>4088</v>
      </c>
      <c r="K44" s="138">
        <v>3.5359345402333644</v>
      </c>
      <c r="L44" s="148">
        <v>4031</v>
      </c>
      <c r="M44" s="141">
        <v>3.453386563404897</v>
      </c>
      <c r="N44" s="83">
        <v>4060</v>
      </c>
      <c r="O44" s="141">
        <f t="shared" si="0"/>
        <v>3.486295253142818</v>
      </c>
      <c r="P44" s="418" t="s">
        <v>313</v>
      </c>
      <c r="Q44" s="419" t="s">
        <v>314</v>
      </c>
    </row>
    <row r="45" spans="1:17" s="1" customFormat="1" ht="11.25">
      <c r="A45" s="302" t="s">
        <v>173</v>
      </c>
      <c r="B45" s="84">
        <v>6920</v>
      </c>
      <c r="C45" s="138">
        <v>6.6298765999846712</v>
      </c>
      <c r="D45" s="81">
        <v>7432</v>
      </c>
      <c r="E45" s="142">
        <v>6.7496140223412953</v>
      </c>
      <c r="F45" s="84">
        <v>8210</v>
      </c>
      <c r="G45" s="142">
        <v>7.2119396691819144</v>
      </c>
      <c r="H45" s="84">
        <v>8746</v>
      </c>
      <c r="I45" s="142">
        <v>7.6275029651852373</v>
      </c>
      <c r="J45" s="84">
        <v>9383</v>
      </c>
      <c r="K45" s="142">
        <v>8.1158693226540262</v>
      </c>
      <c r="L45" s="147">
        <v>9708</v>
      </c>
      <c r="M45" s="142">
        <v>8.3169131127597975</v>
      </c>
      <c r="N45" s="84">
        <v>9820</v>
      </c>
      <c r="O45" s="142">
        <f t="shared" si="0"/>
        <v>8.432369306862677</v>
      </c>
      <c r="P45" s="416" t="s">
        <v>315</v>
      </c>
      <c r="Q45" s="417" t="s">
        <v>316</v>
      </c>
    </row>
    <row r="46" spans="1:17" s="1" customFormat="1" ht="11.25">
      <c r="A46" s="302" t="s">
        <v>166</v>
      </c>
      <c r="B46" s="81">
        <v>3497</v>
      </c>
      <c r="C46" s="138">
        <v>3.3503870621598835</v>
      </c>
      <c r="D46" s="81">
        <v>3824</v>
      </c>
      <c r="E46" s="138">
        <v>3.472890745618018</v>
      </c>
      <c r="F46" s="81">
        <v>4208</v>
      </c>
      <c r="G46" s="138">
        <v>3.6964484930471984</v>
      </c>
      <c r="H46" s="81">
        <v>4522</v>
      </c>
      <c r="I46" s="138">
        <v>3.9436963650317449</v>
      </c>
      <c r="J46" s="81">
        <v>4826</v>
      </c>
      <c r="K46" s="138">
        <v>4.1742710594829298</v>
      </c>
      <c r="L46" s="144">
        <v>5006</v>
      </c>
      <c r="M46" s="138">
        <v>4.2886760447543821</v>
      </c>
      <c r="N46" s="81">
        <v>5152</v>
      </c>
      <c r="O46" s="138">
        <f t="shared" si="0"/>
        <v>4.4239884591605412</v>
      </c>
      <c r="P46" s="411" t="s">
        <v>317</v>
      </c>
      <c r="Q46" s="412" t="s">
        <v>318</v>
      </c>
    </row>
    <row r="47" spans="1:17" s="1" customFormat="1" ht="11.25">
      <c r="A47" s="302" t="s">
        <v>167</v>
      </c>
      <c r="B47" s="83">
        <v>3423</v>
      </c>
      <c r="C47" s="138">
        <v>3.2794895378247877</v>
      </c>
      <c r="D47" s="81">
        <v>3608</v>
      </c>
      <c r="E47" s="141">
        <v>3.2767232767232772</v>
      </c>
      <c r="F47" s="83">
        <v>4002</v>
      </c>
      <c r="G47" s="141">
        <v>3.5154911761347165</v>
      </c>
      <c r="H47" s="83">
        <v>4224</v>
      </c>
      <c r="I47" s="141">
        <v>3.6838066001534919</v>
      </c>
      <c r="J47" s="83">
        <v>4557</v>
      </c>
      <c r="K47" s="141">
        <v>3.9415982631710964</v>
      </c>
      <c r="L47" s="148">
        <v>4702</v>
      </c>
      <c r="M47" s="141">
        <v>4.0282370680054145</v>
      </c>
      <c r="N47" s="83">
        <v>4668</v>
      </c>
      <c r="O47" s="141">
        <f t="shared" si="0"/>
        <v>4.0083808477021368</v>
      </c>
      <c r="P47" s="418" t="s">
        <v>319</v>
      </c>
      <c r="Q47" s="419" t="s">
        <v>320</v>
      </c>
    </row>
    <row r="48" spans="1:17" s="1" customFormat="1" ht="11.25">
      <c r="A48" s="302" t="s">
        <v>174</v>
      </c>
      <c r="B48" s="81">
        <v>6047</v>
      </c>
      <c r="C48" s="138">
        <v>5.7934774277611716</v>
      </c>
      <c r="D48" s="81">
        <v>6207</v>
      </c>
      <c r="E48" s="138">
        <v>5.6370901825447284</v>
      </c>
      <c r="F48" s="81">
        <v>6243</v>
      </c>
      <c r="G48" s="138">
        <v>5.4840608227408882</v>
      </c>
      <c r="H48" s="81">
        <v>6412</v>
      </c>
      <c r="I48" s="138">
        <v>5.5919905114072419</v>
      </c>
      <c r="J48" s="81">
        <v>6784</v>
      </c>
      <c r="K48" s="138">
        <v>5.8678522311504766</v>
      </c>
      <c r="L48" s="147">
        <v>7306</v>
      </c>
      <c r="M48" s="142">
        <v>6.2591025135788083</v>
      </c>
      <c r="N48" s="84">
        <v>7751</v>
      </c>
      <c r="O48" s="142">
        <f t="shared" si="0"/>
        <v>6.6557326372192067</v>
      </c>
      <c r="P48" s="416" t="s">
        <v>321</v>
      </c>
      <c r="Q48" s="417" t="s">
        <v>322</v>
      </c>
    </row>
    <row r="49" spans="1:17" s="1" customFormat="1" ht="11.25">
      <c r="A49" s="302" t="s">
        <v>166</v>
      </c>
      <c r="B49" s="81">
        <v>2959</v>
      </c>
      <c r="C49" s="138">
        <v>2.8349428987506706</v>
      </c>
      <c r="D49" s="81">
        <v>3030</v>
      </c>
      <c r="E49" s="138">
        <v>2.7517936608845699</v>
      </c>
      <c r="F49" s="81">
        <v>3089</v>
      </c>
      <c r="G49" s="138">
        <v>2.7134813201099797</v>
      </c>
      <c r="H49" s="81">
        <v>3174</v>
      </c>
      <c r="I49" s="138">
        <v>2.7680876299448824</v>
      </c>
      <c r="J49" s="81">
        <v>3381</v>
      </c>
      <c r="K49" s="138">
        <v>2.9244116146108134</v>
      </c>
      <c r="L49" s="144">
        <v>3649</v>
      </c>
      <c r="M49" s="138">
        <v>3.1261244281479703</v>
      </c>
      <c r="N49" s="81">
        <v>3934</v>
      </c>
      <c r="O49" s="138">
        <f t="shared" si="0"/>
        <v>3.3780998832176961</v>
      </c>
      <c r="P49" s="411" t="s">
        <v>323</v>
      </c>
      <c r="Q49" s="412" t="s">
        <v>324</v>
      </c>
    </row>
    <row r="50" spans="1:17" s="1" customFormat="1" ht="11.25">
      <c r="A50" s="302" t="s">
        <v>167</v>
      </c>
      <c r="B50" s="81">
        <v>3088</v>
      </c>
      <c r="C50" s="138">
        <v>2.9585345290105005</v>
      </c>
      <c r="D50" s="81">
        <v>3177</v>
      </c>
      <c r="E50" s="138">
        <v>2.885296521660158</v>
      </c>
      <c r="F50" s="81">
        <v>3154</v>
      </c>
      <c r="G50" s="138">
        <v>2.7705795026309086</v>
      </c>
      <c r="H50" s="81">
        <v>3238</v>
      </c>
      <c r="I50" s="138">
        <v>2.8239028814623599</v>
      </c>
      <c r="J50" s="81">
        <v>3403</v>
      </c>
      <c r="K50" s="138">
        <v>2.9434406165396623</v>
      </c>
      <c r="L50" s="148">
        <v>3657</v>
      </c>
      <c r="M50" s="141">
        <v>3.1329780854308384</v>
      </c>
      <c r="N50" s="83">
        <v>3817</v>
      </c>
      <c r="O50" s="141">
        <f t="shared" si="0"/>
        <v>3.2776327540015111</v>
      </c>
      <c r="P50" s="418" t="s">
        <v>325</v>
      </c>
      <c r="Q50" s="419" t="s">
        <v>314</v>
      </c>
    </row>
    <row r="51" spans="1:17" s="1" customFormat="1" ht="11.25">
      <c r="A51" s="302" t="s">
        <v>175</v>
      </c>
      <c r="B51" s="84">
        <v>5810</v>
      </c>
      <c r="C51" s="142">
        <v>5.5664137349582283</v>
      </c>
      <c r="D51" s="84">
        <v>5515</v>
      </c>
      <c r="E51" s="142">
        <v>5.008627735900463</v>
      </c>
      <c r="F51" s="84">
        <v>5657</v>
      </c>
      <c r="G51" s="142">
        <v>4.9692987464752854</v>
      </c>
      <c r="H51" s="84">
        <v>5843</v>
      </c>
      <c r="I51" s="142">
        <v>5.0957580408846717</v>
      </c>
      <c r="J51" s="84">
        <v>5978</v>
      </c>
      <c r="K51" s="142">
        <v>5.1706987968481055</v>
      </c>
      <c r="L51" s="147">
        <v>6059</v>
      </c>
      <c r="M51" s="142">
        <v>5.1907886846118263</v>
      </c>
      <c r="N51" s="84">
        <v>6127</v>
      </c>
      <c r="O51" s="142">
        <f t="shared" si="0"/>
        <v>5.2612145359620808</v>
      </c>
      <c r="P51" s="416" t="s">
        <v>326</v>
      </c>
      <c r="Q51" s="417" t="s">
        <v>327</v>
      </c>
    </row>
    <row r="52" spans="1:17" s="1" customFormat="1" ht="11.25">
      <c r="A52" s="302" t="s">
        <v>166</v>
      </c>
      <c r="B52" s="81">
        <v>2436</v>
      </c>
      <c r="C52" s="138">
        <v>2.3338698551391124</v>
      </c>
      <c r="D52" s="81">
        <v>2408</v>
      </c>
      <c r="E52" s="138">
        <v>2.1869040050858235</v>
      </c>
      <c r="F52" s="81">
        <v>2547</v>
      </c>
      <c r="G52" s="138">
        <v>2.237370321243159</v>
      </c>
      <c r="H52" s="81">
        <v>2662</v>
      </c>
      <c r="I52" s="138">
        <v>2.321565617805065</v>
      </c>
      <c r="J52" s="81">
        <v>2808</v>
      </c>
      <c r="K52" s="138">
        <v>2.4287926098276147</v>
      </c>
      <c r="L52" s="144">
        <v>2906</v>
      </c>
      <c r="M52" s="138">
        <v>2.489591008001645</v>
      </c>
      <c r="N52" s="81">
        <v>2928</v>
      </c>
      <c r="O52" s="138">
        <f t="shared" si="0"/>
        <v>2.5142543106409287</v>
      </c>
      <c r="P52" s="411" t="s">
        <v>328</v>
      </c>
      <c r="Q52" s="412" t="s">
        <v>329</v>
      </c>
    </row>
    <row r="53" spans="1:17" s="1" customFormat="1" ht="11.25">
      <c r="A53" s="302" t="s">
        <v>167</v>
      </c>
      <c r="B53" s="83">
        <v>3374</v>
      </c>
      <c r="C53" s="141">
        <v>3.2325438798191155</v>
      </c>
      <c r="D53" s="83">
        <v>3107</v>
      </c>
      <c r="E53" s="141">
        <v>2.8217237308146399</v>
      </c>
      <c r="F53" s="83">
        <v>3110</v>
      </c>
      <c r="G53" s="141">
        <v>2.7319284252321259</v>
      </c>
      <c r="H53" s="83">
        <v>3181</v>
      </c>
      <c r="I53" s="141">
        <v>2.7741924230796062</v>
      </c>
      <c r="J53" s="83">
        <v>3170</v>
      </c>
      <c r="K53" s="141">
        <v>2.7419061870204908</v>
      </c>
      <c r="L53" s="148">
        <v>3153</v>
      </c>
      <c r="M53" s="141">
        <v>2.7011976766101808</v>
      </c>
      <c r="N53" s="83">
        <v>3199</v>
      </c>
      <c r="O53" s="141">
        <f t="shared" si="0"/>
        <v>2.7469602253211511</v>
      </c>
      <c r="P53" s="418" t="s">
        <v>330</v>
      </c>
      <c r="Q53" s="419" t="s">
        <v>331</v>
      </c>
    </row>
    <row r="54" spans="1:17" s="1" customFormat="1" ht="11.25">
      <c r="A54" s="302" t="s">
        <v>176</v>
      </c>
      <c r="B54" s="84">
        <v>5599</v>
      </c>
      <c r="C54" s="142">
        <v>5.3642599831378863</v>
      </c>
      <c r="D54" s="84">
        <v>5960</v>
      </c>
      <c r="E54" s="142">
        <v>5.4127690491326854</v>
      </c>
      <c r="F54" s="84">
        <v>5794</v>
      </c>
      <c r="G54" s="142">
        <v>5.0896441465578581</v>
      </c>
      <c r="H54" s="84">
        <v>5703</v>
      </c>
      <c r="I54" s="142">
        <v>4.9736621781901906</v>
      </c>
      <c r="J54" s="84">
        <v>5572</v>
      </c>
      <c r="K54" s="142">
        <v>4.8195272157975317</v>
      </c>
      <c r="L54" s="147">
        <v>5285</v>
      </c>
      <c r="M54" s="142">
        <v>4.5276973424943883</v>
      </c>
      <c r="N54" s="84">
        <v>4997</v>
      </c>
      <c r="O54" s="142">
        <f t="shared" si="0"/>
        <v>4.2908909802843995</v>
      </c>
      <c r="P54" s="416" t="s">
        <v>332</v>
      </c>
      <c r="Q54" s="417" t="s">
        <v>333</v>
      </c>
    </row>
    <row r="55" spans="1:17" s="1" customFormat="1" ht="11.25">
      <c r="A55" s="302" t="s">
        <v>166</v>
      </c>
      <c r="B55" s="81">
        <v>2046</v>
      </c>
      <c r="C55" s="138">
        <v>1.960220740400092</v>
      </c>
      <c r="D55" s="81">
        <v>2204</v>
      </c>
      <c r="E55" s="138">
        <v>2.0016347289074563</v>
      </c>
      <c r="F55" s="81">
        <v>2206</v>
      </c>
      <c r="G55" s="138">
        <v>1.937824471402595</v>
      </c>
      <c r="H55" s="81">
        <v>2241</v>
      </c>
      <c r="I55" s="138">
        <v>1.9544059164166609</v>
      </c>
      <c r="J55" s="81">
        <v>2206</v>
      </c>
      <c r="K55" s="138">
        <v>1.9080899206836601</v>
      </c>
      <c r="L55" s="144">
        <v>2126</v>
      </c>
      <c r="M55" s="138">
        <v>1.8213594229220569</v>
      </c>
      <c r="N55" s="81">
        <v>2116</v>
      </c>
      <c r="O55" s="138">
        <f t="shared" si="0"/>
        <v>1.8169952600123651</v>
      </c>
      <c r="P55" s="411" t="s">
        <v>334</v>
      </c>
      <c r="Q55" s="412" t="s">
        <v>335</v>
      </c>
    </row>
    <row r="56" spans="1:17" s="1" customFormat="1" ht="11.25">
      <c r="A56" s="302" t="s">
        <v>167</v>
      </c>
      <c r="B56" s="83">
        <v>3553</v>
      </c>
      <c r="C56" s="141">
        <v>3.4040392427377943</v>
      </c>
      <c r="D56" s="83">
        <v>3756</v>
      </c>
      <c r="E56" s="141">
        <v>3.4111343202252296</v>
      </c>
      <c r="F56" s="83">
        <v>3588</v>
      </c>
      <c r="G56" s="141">
        <v>3.151819675155263</v>
      </c>
      <c r="H56" s="83">
        <v>3462</v>
      </c>
      <c r="I56" s="141">
        <v>3.0192562617735295</v>
      </c>
      <c r="J56" s="83">
        <v>3366</v>
      </c>
      <c r="K56" s="141">
        <v>2.9114372951138714</v>
      </c>
      <c r="L56" s="148">
        <v>3159</v>
      </c>
      <c r="M56" s="141">
        <v>2.7063379195723316</v>
      </c>
      <c r="N56" s="83">
        <v>2881</v>
      </c>
      <c r="O56" s="141">
        <f t="shared" si="0"/>
        <v>2.4738957202720337</v>
      </c>
      <c r="P56" s="418" t="s">
        <v>336</v>
      </c>
      <c r="Q56" s="419" t="s">
        <v>337</v>
      </c>
    </row>
    <row r="57" spans="1:17" s="1" customFormat="1" ht="11.25">
      <c r="A57" s="302" t="s">
        <v>177</v>
      </c>
      <c r="B57" s="84">
        <v>3529</v>
      </c>
      <c r="C57" s="142">
        <v>3.3810454510615471</v>
      </c>
      <c r="D57" s="84">
        <v>3827</v>
      </c>
      <c r="E57" s="142">
        <v>3.4756152937971123</v>
      </c>
      <c r="F57" s="84">
        <v>4085</v>
      </c>
      <c r="G57" s="142">
        <v>3.5884011630460568</v>
      </c>
      <c r="H57" s="84">
        <v>4181</v>
      </c>
      <c r="I57" s="142">
        <v>3.6463057280401867</v>
      </c>
      <c r="J57" s="84">
        <v>4286</v>
      </c>
      <c r="K57" s="142">
        <v>3.7071955575930042</v>
      </c>
      <c r="L57" s="147">
        <v>4582</v>
      </c>
      <c r="M57" s="142">
        <v>3.9254322087624005</v>
      </c>
      <c r="N57" s="84">
        <v>4895</v>
      </c>
      <c r="O57" s="142">
        <f t="shared" si="0"/>
        <v>4.2033042522497768</v>
      </c>
      <c r="P57" s="416" t="s">
        <v>338</v>
      </c>
      <c r="Q57" s="417" t="s">
        <v>339</v>
      </c>
    </row>
    <row r="58" spans="1:17" s="1" customFormat="1" ht="11.25">
      <c r="A58" s="302" t="s">
        <v>166</v>
      </c>
      <c r="B58" s="81">
        <v>1123</v>
      </c>
      <c r="C58" s="138">
        <v>1.0759178355177434</v>
      </c>
      <c r="D58" s="81">
        <v>1213</v>
      </c>
      <c r="E58" s="138">
        <v>1.1016256470801926</v>
      </c>
      <c r="F58" s="81">
        <v>1298</v>
      </c>
      <c r="G58" s="138">
        <v>1.1402067832640834</v>
      </c>
      <c r="H58" s="81">
        <v>1308</v>
      </c>
      <c r="I58" s="138">
        <v>1.1407242028884392</v>
      </c>
      <c r="J58" s="81">
        <v>1366</v>
      </c>
      <c r="K58" s="138">
        <v>1.1815280288548866</v>
      </c>
      <c r="L58" s="144">
        <v>1524</v>
      </c>
      <c r="M58" s="138">
        <v>1.3056217123862721</v>
      </c>
      <c r="N58" s="81">
        <v>1665</v>
      </c>
      <c r="O58" s="138">
        <f t="shared" si="0"/>
        <v>1.429724531153397</v>
      </c>
      <c r="P58" s="411" t="s">
        <v>340</v>
      </c>
      <c r="Q58" s="412" t="s">
        <v>341</v>
      </c>
    </row>
    <row r="59" spans="1:17" s="1" customFormat="1" ht="11.25">
      <c r="A59" s="302" t="s">
        <v>167</v>
      </c>
      <c r="B59" s="83">
        <v>2406</v>
      </c>
      <c r="C59" s="141">
        <v>2.3051276155438032</v>
      </c>
      <c r="D59" s="83">
        <v>2614</v>
      </c>
      <c r="E59" s="141">
        <v>2.3739896467169195</v>
      </c>
      <c r="F59" s="83">
        <v>2787</v>
      </c>
      <c r="G59" s="141">
        <v>2.448194379781973</v>
      </c>
      <c r="H59" s="83">
        <v>2873</v>
      </c>
      <c r="I59" s="141">
        <v>2.5055815251517477</v>
      </c>
      <c r="J59" s="83">
        <v>2920</v>
      </c>
      <c r="K59" s="141">
        <v>2.5256675287381176</v>
      </c>
      <c r="L59" s="148">
        <v>3058</v>
      </c>
      <c r="M59" s="141">
        <v>2.6198104963761284</v>
      </c>
      <c r="N59" s="83">
        <v>3230</v>
      </c>
      <c r="O59" s="141">
        <f t="shared" si="0"/>
        <v>2.7735797210963797</v>
      </c>
      <c r="P59" s="418" t="s">
        <v>342</v>
      </c>
      <c r="Q59" s="419" t="s">
        <v>343</v>
      </c>
    </row>
    <row r="60" spans="1:17" s="1" customFormat="1" ht="11.25">
      <c r="A60" s="302" t="s">
        <v>178</v>
      </c>
      <c r="B60" s="84">
        <v>1760</v>
      </c>
      <c r="C60" s="142">
        <v>1.686211389591477</v>
      </c>
      <c r="D60" s="84">
        <v>1873</v>
      </c>
      <c r="E60" s="142">
        <v>1.7010262464807919</v>
      </c>
      <c r="F60" s="84">
        <v>2025</v>
      </c>
      <c r="G60" s="142">
        <v>1.7788279939212397</v>
      </c>
      <c r="H60" s="84">
        <v>2146</v>
      </c>
      <c r="I60" s="142">
        <v>1.8715551524454057</v>
      </c>
      <c r="J60" s="84">
        <v>2310</v>
      </c>
      <c r="K60" s="142">
        <v>1.9980452025291271</v>
      </c>
      <c r="L60" s="147">
        <v>2398</v>
      </c>
      <c r="M60" s="142">
        <v>2.0543837705395545</v>
      </c>
      <c r="N60" s="84">
        <v>2568</v>
      </c>
      <c r="O60" s="142">
        <f t="shared" si="0"/>
        <v>2.2051246822834374</v>
      </c>
      <c r="P60" s="416" t="s">
        <v>344</v>
      </c>
      <c r="Q60" s="417" t="s">
        <v>345</v>
      </c>
    </row>
    <row r="61" spans="1:17" s="1" customFormat="1" ht="11.25">
      <c r="A61" s="302" t="s">
        <v>166</v>
      </c>
      <c r="B61" s="81">
        <v>430</v>
      </c>
      <c r="C61" s="138">
        <v>0.41197210086609942</v>
      </c>
      <c r="D61" s="81">
        <v>460</v>
      </c>
      <c r="E61" s="138">
        <v>0.41776405412769052</v>
      </c>
      <c r="F61" s="81">
        <v>494</v>
      </c>
      <c r="G61" s="138">
        <v>0.43394618715905792</v>
      </c>
      <c r="H61" s="81">
        <v>540</v>
      </c>
      <c r="I61" s="138">
        <v>0.47094118467871343</v>
      </c>
      <c r="J61" s="81">
        <v>615</v>
      </c>
      <c r="K61" s="138">
        <v>0.5319470993746378</v>
      </c>
      <c r="L61" s="144">
        <v>638</v>
      </c>
      <c r="M61" s="138">
        <v>0.5465791683086888</v>
      </c>
      <c r="N61" s="81">
        <v>680</v>
      </c>
      <c r="O61" s="138">
        <f t="shared" si="0"/>
        <v>0.58391152023081683</v>
      </c>
      <c r="P61" s="411" t="s">
        <v>346</v>
      </c>
      <c r="Q61" s="412" t="s">
        <v>347</v>
      </c>
    </row>
    <row r="62" spans="1:17" s="1" customFormat="1" ht="11.25">
      <c r="A62" s="302" t="s">
        <v>167</v>
      </c>
      <c r="B62" s="83">
        <v>1330</v>
      </c>
      <c r="C62" s="141">
        <v>1.2742392887253775</v>
      </c>
      <c r="D62" s="83">
        <v>1413</v>
      </c>
      <c r="E62" s="141">
        <v>1.2832621923531013</v>
      </c>
      <c r="F62" s="83">
        <v>1531</v>
      </c>
      <c r="G62" s="141">
        <v>1.3448818067621817</v>
      </c>
      <c r="H62" s="83">
        <v>1606</v>
      </c>
      <c r="I62" s="141">
        <v>1.4006139677666922</v>
      </c>
      <c r="J62" s="83">
        <v>1695</v>
      </c>
      <c r="K62" s="141">
        <v>1.4660981031544895</v>
      </c>
      <c r="L62" s="148">
        <v>1760</v>
      </c>
      <c r="M62" s="141">
        <v>1.5078046022308655</v>
      </c>
      <c r="N62" s="83">
        <v>1888</v>
      </c>
      <c r="O62" s="141">
        <f t="shared" si="0"/>
        <v>1.6212131620526209</v>
      </c>
      <c r="P62" s="418" t="s">
        <v>348</v>
      </c>
      <c r="Q62" s="419" t="s">
        <v>349</v>
      </c>
    </row>
    <row r="63" spans="1:17" s="1" customFormat="1" ht="11.25">
      <c r="A63" s="302" t="s">
        <v>179</v>
      </c>
      <c r="B63" s="84">
        <v>538</v>
      </c>
      <c r="C63" s="142">
        <v>0.51544416340921284</v>
      </c>
      <c r="D63" s="84">
        <v>582</v>
      </c>
      <c r="E63" s="142">
        <v>0.52856234674416491</v>
      </c>
      <c r="F63" s="84">
        <v>615</v>
      </c>
      <c r="G63" s="142">
        <v>0.54023665000570975</v>
      </c>
      <c r="H63" s="84">
        <v>734</v>
      </c>
      <c r="I63" s="142">
        <v>0.64013116584106611</v>
      </c>
      <c r="J63" s="84">
        <v>816</v>
      </c>
      <c r="K63" s="142">
        <v>0.70580298063366576</v>
      </c>
      <c r="L63" s="147">
        <v>905</v>
      </c>
      <c r="M63" s="142">
        <v>0.77531998012439385</v>
      </c>
      <c r="N63" s="84">
        <v>961</v>
      </c>
      <c r="O63" s="142">
        <f t="shared" si="0"/>
        <v>0.82520436903208083</v>
      </c>
      <c r="P63" s="416" t="s">
        <v>350</v>
      </c>
      <c r="Q63" s="417" t="s">
        <v>351</v>
      </c>
    </row>
    <row r="64" spans="1:17" s="1" customFormat="1" ht="11.25">
      <c r="A64" s="302" t="s">
        <v>166</v>
      </c>
      <c r="B64" s="81">
        <v>132</v>
      </c>
      <c r="C64" s="138">
        <v>0.1264658542193608</v>
      </c>
      <c r="D64" s="81">
        <v>137</v>
      </c>
      <c r="E64" s="138">
        <v>0.12442103351194261</v>
      </c>
      <c r="F64" s="81">
        <v>140</v>
      </c>
      <c r="G64" s="138">
        <v>0.12298070081430791</v>
      </c>
      <c r="H64" s="81">
        <v>159</v>
      </c>
      <c r="I64" s="138">
        <v>0.13866601548873228</v>
      </c>
      <c r="J64" s="81">
        <v>165</v>
      </c>
      <c r="K64" s="138">
        <v>0.14271751446636624</v>
      </c>
      <c r="L64" s="144">
        <v>183</v>
      </c>
      <c r="M64" s="138">
        <v>0.15677741034559567</v>
      </c>
      <c r="N64" s="81">
        <v>204</v>
      </c>
      <c r="O64" s="138">
        <f t="shared" si="0"/>
        <v>0.17517345606924503</v>
      </c>
      <c r="P64" s="411" t="s">
        <v>352</v>
      </c>
      <c r="Q64" s="412" t="s">
        <v>353</v>
      </c>
    </row>
    <row r="65" spans="1:17" s="1" customFormat="1" ht="11.25">
      <c r="A65" s="302" t="s">
        <v>167</v>
      </c>
      <c r="B65" s="83">
        <v>406</v>
      </c>
      <c r="C65" s="141">
        <v>0.3889783091898521</v>
      </c>
      <c r="D65" s="83">
        <v>445</v>
      </c>
      <c r="E65" s="141">
        <v>0.40414131323222235</v>
      </c>
      <c r="F65" s="83">
        <v>475</v>
      </c>
      <c r="G65" s="141">
        <v>0.41725594919140191</v>
      </c>
      <c r="H65" s="83">
        <v>575</v>
      </c>
      <c r="I65" s="141">
        <v>0.50146515035233374</v>
      </c>
      <c r="J65" s="83">
        <v>651</v>
      </c>
      <c r="K65" s="141">
        <v>0.56308546616729949</v>
      </c>
      <c r="L65" s="148">
        <v>722</v>
      </c>
      <c r="M65" s="141">
        <v>0.61854256977879829</v>
      </c>
      <c r="N65" s="83">
        <v>757</v>
      </c>
      <c r="O65" s="141">
        <f t="shared" si="0"/>
        <v>0.65003091296283577</v>
      </c>
      <c r="P65" s="418" t="s">
        <v>354</v>
      </c>
      <c r="Q65" s="419" t="s">
        <v>355</v>
      </c>
    </row>
    <row r="66" spans="1:17" s="1" customFormat="1" ht="11.25">
      <c r="A66" s="302" t="s">
        <v>180</v>
      </c>
      <c r="B66" s="84">
        <v>148</v>
      </c>
      <c r="C66" s="142">
        <v>0.14179504867019238</v>
      </c>
      <c r="D66" s="84">
        <v>163</v>
      </c>
      <c r="E66" s="142">
        <v>0.14803378439742076</v>
      </c>
      <c r="F66" s="84">
        <v>179</v>
      </c>
      <c r="G66" s="142">
        <v>0.15723961032686515</v>
      </c>
      <c r="H66" s="84">
        <v>176</v>
      </c>
      <c r="I66" s="142">
        <v>0.15349194167306215</v>
      </c>
      <c r="J66" s="84">
        <v>175</v>
      </c>
      <c r="K66" s="142">
        <v>0.15136706079766116</v>
      </c>
      <c r="L66" s="147">
        <v>175</v>
      </c>
      <c r="M66" s="142">
        <v>0.14992375306272809</v>
      </c>
      <c r="N66" s="84">
        <v>157</v>
      </c>
      <c r="O66" s="142">
        <f t="shared" si="0"/>
        <v>0.13481486570035034</v>
      </c>
      <c r="P66" s="416" t="s">
        <v>356</v>
      </c>
      <c r="Q66" s="417" t="s">
        <v>357</v>
      </c>
    </row>
    <row r="67" spans="1:17" s="1" customFormat="1" ht="11.25">
      <c r="A67" s="302" t="s">
        <v>166</v>
      </c>
      <c r="B67" s="81">
        <v>33</v>
      </c>
      <c r="C67" s="138">
        <v>3.1616463554840199E-2</v>
      </c>
      <c r="D67" s="81">
        <v>37</v>
      </c>
      <c r="E67" s="138">
        <v>3.360276087548815E-2</v>
      </c>
      <c r="F67" s="81">
        <v>34</v>
      </c>
      <c r="G67" s="138">
        <v>2.9866741626331926E-2</v>
      </c>
      <c r="H67" s="81">
        <v>42</v>
      </c>
      <c r="I67" s="138">
        <v>3.6628758808344375E-2</v>
      </c>
      <c r="J67" s="81">
        <v>45</v>
      </c>
      <c r="K67" s="138">
        <v>3.8922958490827157E-2</v>
      </c>
      <c r="L67" s="144">
        <v>46</v>
      </c>
      <c r="M67" s="138">
        <v>3.9408529376488526E-2</v>
      </c>
      <c r="N67" s="81">
        <v>40</v>
      </c>
      <c r="O67" s="138">
        <f t="shared" si="0"/>
        <v>3.4347736484165697E-2</v>
      </c>
      <c r="P67" s="411" t="s">
        <v>358</v>
      </c>
      <c r="Q67" s="412" t="s">
        <v>359</v>
      </c>
    </row>
    <row r="68" spans="1:17" s="1" customFormat="1" ht="11.25">
      <c r="A68" s="302" t="s">
        <v>167</v>
      </c>
      <c r="B68" s="83">
        <v>115</v>
      </c>
      <c r="C68" s="141">
        <v>0.1101785851153522</v>
      </c>
      <c r="D68" s="83">
        <v>126</v>
      </c>
      <c r="E68" s="141">
        <v>0.11443102352193261</v>
      </c>
      <c r="F68" s="83">
        <v>145</v>
      </c>
      <c r="G68" s="141">
        <v>0.12737286870053321</v>
      </c>
      <c r="H68" s="83">
        <v>134</v>
      </c>
      <c r="I68" s="141">
        <v>0.11686318286471778</v>
      </c>
      <c r="J68" s="83">
        <v>130</v>
      </c>
      <c r="K68" s="141">
        <v>0.11244410230683401</v>
      </c>
      <c r="L68" s="148">
        <v>129</v>
      </c>
      <c r="M68" s="141">
        <v>0.11051522368623956</v>
      </c>
      <c r="N68" s="83">
        <v>117</v>
      </c>
      <c r="O68" s="141">
        <f t="shared" si="0"/>
        <v>0.10046712921618466</v>
      </c>
      <c r="P68" s="418" t="s">
        <v>360</v>
      </c>
      <c r="Q68" s="419" t="s">
        <v>361</v>
      </c>
    </row>
    <row r="69" spans="1:17" s="1" customFormat="1" ht="11.25">
      <c r="A69" s="307" t="s">
        <v>170</v>
      </c>
      <c r="B69" s="84">
        <v>58</v>
      </c>
      <c r="C69" s="142">
        <v>5.5568329884264578E-2</v>
      </c>
      <c r="D69" s="84">
        <v>51</v>
      </c>
      <c r="E69" s="142">
        <v>4.631731904459177E-2</v>
      </c>
      <c r="F69" s="84">
        <v>60</v>
      </c>
      <c r="G69" s="142">
        <v>5.2706014634703396E-2</v>
      </c>
      <c r="H69" s="84">
        <v>62</v>
      </c>
      <c r="I69" s="142">
        <v>5.4071024907555991E-2</v>
      </c>
      <c r="J69" s="84">
        <v>65</v>
      </c>
      <c r="K69" s="142">
        <v>5.6222051153417003E-2</v>
      </c>
      <c r="L69" s="144">
        <v>30</v>
      </c>
      <c r="M69" s="138">
        <v>2.5701214810753388E-2</v>
      </c>
      <c r="N69" s="81">
        <v>32</v>
      </c>
      <c r="O69" s="138">
        <f t="shared" si="0"/>
        <v>2.7478189187332556E-2</v>
      </c>
      <c r="P69" s="420">
        <v>38</v>
      </c>
      <c r="Q69" s="421">
        <v>0.03</v>
      </c>
    </row>
    <row r="70" spans="1:17" s="1" customFormat="1" ht="11.25">
      <c r="A70" s="302" t="s">
        <v>166</v>
      </c>
      <c r="B70" s="81">
        <v>8</v>
      </c>
      <c r="C70" s="138">
        <v>7.6645972254158036E-3</v>
      </c>
      <c r="D70" s="81">
        <v>6</v>
      </c>
      <c r="E70" s="138">
        <v>5.4490963581872677E-3</v>
      </c>
      <c r="F70" s="81">
        <v>10</v>
      </c>
      <c r="G70" s="138">
        <v>8.7843357724505661E-3</v>
      </c>
      <c r="H70" s="81">
        <v>12</v>
      </c>
      <c r="I70" s="138">
        <v>1.0465359659526966E-2</v>
      </c>
      <c r="J70" s="81">
        <v>11</v>
      </c>
      <c r="K70" s="138">
        <v>9.5145009644244157E-3</v>
      </c>
      <c r="L70" s="144">
        <v>5</v>
      </c>
      <c r="M70" s="138">
        <v>4.2835358017922313E-3</v>
      </c>
      <c r="N70" s="81">
        <v>5</v>
      </c>
      <c r="O70" s="138">
        <f t="shared" si="0"/>
        <v>4.2934670605207122E-3</v>
      </c>
      <c r="P70" s="420">
        <v>7</v>
      </c>
      <c r="Q70" s="421">
        <v>0.01</v>
      </c>
    </row>
    <row r="71" spans="1:17" s="1" customFormat="1" ht="11.25">
      <c r="A71" s="303" t="s">
        <v>167</v>
      </c>
      <c r="B71" s="82">
        <v>50</v>
      </c>
      <c r="C71" s="139">
        <v>4.7903732658848779E-2</v>
      </c>
      <c r="D71" s="82">
        <v>45</v>
      </c>
      <c r="E71" s="139">
        <v>4.0868222686404505E-2</v>
      </c>
      <c r="F71" s="82">
        <v>50</v>
      </c>
      <c r="G71" s="139">
        <v>4.392167886225283E-2</v>
      </c>
      <c r="H71" s="82">
        <v>50</v>
      </c>
      <c r="I71" s="139">
        <v>4.3605665248029023E-2</v>
      </c>
      <c r="J71" s="82">
        <v>54</v>
      </c>
      <c r="K71" s="139">
        <v>4.6707550188992593E-2</v>
      </c>
      <c r="L71" s="145">
        <v>25</v>
      </c>
      <c r="M71" s="139">
        <v>2.1417679008961157E-2</v>
      </c>
      <c r="N71" s="82">
        <v>27</v>
      </c>
      <c r="O71" s="139">
        <f t="shared" si="0"/>
        <v>2.3184722126811844E-2</v>
      </c>
      <c r="P71" s="422">
        <v>31</v>
      </c>
      <c r="Q71" s="423">
        <v>0.05</v>
      </c>
    </row>
    <row r="72" spans="1:17">
      <c r="A72" s="86" t="s">
        <v>231</v>
      </c>
      <c r="B72" s="80"/>
      <c r="C72" s="75"/>
      <c r="D72" s="80"/>
      <c r="E72" s="75"/>
      <c r="F72" s="80"/>
      <c r="G72" s="75"/>
      <c r="H72" s="80"/>
      <c r="I72" s="75"/>
      <c r="J72" s="80"/>
      <c r="K72" s="75"/>
      <c r="L72" s="80"/>
      <c r="M72" s="75"/>
      <c r="N72" s="75"/>
      <c r="O72" s="75"/>
      <c r="P72" s="80"/>
      <c r="Q72" s="75"/>
    </row>
    <row r="73" spans="1:17">
      <c r="A73" s="61" t="s">
        <v>218</v>
      </c>
      <c r="B73" s="81"/>
      <c r="C73" s="76"/>
      <c r="D73" s="81"/>
      <c r="E73" s="76"/>
      <c r="F73" s="81"/>
      <c r="G73" s="76"/>
      <c r="H73" s="81"/>
      <c r="I73" s="76"/>
      <c r="J73" s="81"/>
      <c r="K73" s="76"/>
      <c r="L73" s="81"/>
      <c r="M73" s="76"/>
      <c r="N73" s="76"/>
      <c r="O73" s="76"/>
      <c r="P73" s="81"/>
      <c r="Q73" s="256" t="s">
        <v>217</v>
      </c>
    </row>
    <row r="74" spans="1:17">
      <c r="A74" s="74"/>
      <c r="B74" s="80"/>
      <c r="C74" s="75"/>
      <c r="D74" s="80"/>
      <c r="E74" s="75"/>
      <c r="F74" s="80"/>
      <c r="G74" s="75"/>
      <c r="H74" s="80"/>
      <c r="I74" s="75"/>
      <c r="J74" s="80"/>
      <c r="K74" s="75"/>
      <c r="L74" s="80"/>
      <c r="M74" s="75"/>
      <c r="N74" s="75"/>
      <c r="O74" s="75"/>
      <c r="P74" s="80"/>
      <c r="Q74" s="75"/>
    </row>
    <row r="75" spans="1:17">
      <c r="A75" s="10"/>
      <c r="B75" s="81"/>
      <c r="C75" s="76"/>
      <c r="D75" s="81"/>
      <c r="E75" s="76"/>
      <c r="F75" s="81"/>
      <c r="G75" s="76"/>
      <c r="H75" s="81"/>
      <c r="I75" s="76"/>
      <c r="J75" s="81"/>
      <c r="K75" s="76"/>
      <c r="L75" s="81"/>
      <c r="M75" s="76"/>
      <c r="N75" s="76"/>
      <c r="O75" s="76"/>
      <c r="P75" s="81"/>
      <c r="Q75" s="76"/>
    </row>
    <row r="76" spans="1:17">
      <c r="A76" s="10"/>
      <c r="B76" s="81"/>
      <c r="C76" s="76"/>
      <c r="D76" s="81"/>
      <c r="E76" s="76"/>
      <c r="F76" s="81"/>
      <c r="G76" s="76"/>
      <c r="H76" s="81"/>
      <c r="I76" s="76"/>
      <c r="J76" s="81"/>
      <c r="K76" s="76"/>
      <c r="L76" s="81"/>
      <c r="M76" s="76"/>
      <c r="N76" s="76"/>
      <c r="O76" s="76"/>
      <c r="P76" s="81"/>
      <c r="Q76" s="76"/>
    </row>
    <row r="77" spans="1:17">
      <c r="A77" s="10"/>
      <c r="B77" s="81"/>
      <c r="C77" s="76"/>
      <c r="D77" s="81"/>
      <c r="E77" s="76"/>
      <c r="F77" s="81"/>
      <c r="G77" s="76"/>
      <c r="H77" s="81"/>
      <c r="I77" s="76"/>
      <c r="J77" s="81"/>
      <c r="K77" s="76"/>
      <c r="L77" s="81"/>
      <c r="M77" s="76"/>
      <c r="N77" s="76"/>
      <c r="O77" s="76"/>
      <c r="P77" s="81"/>
      <c r="Q77" s="76"/>
    </row>
    <row r="78" spans="1:17">
      <c r="A78" s="10"/>
      <c r="B78" s="81"/>
      <c r="C78" s="76"/>
      <c r="D78" s="81"/>
      <c r="E78" s="76"/>
      <c r="F78" s="81"/>
      <c r="G78" s="76"/>
      <c r="H78" s="81"/>
      <c r="I78" s="76"/>
      <c r="J78" s="81"/>
      <c r="K78" s="76"/>
      <c r="L78" s="81"/>
      <c r="M78" s="76"/>
      <c r="N78" s="76"/>
      <c r="O78" s="76"/>
      <c r="P78" s="81"/>
      <c r="Q78" s="76"/>
    </row>
    <row r="79" spans="1:17">
      <c r="A79" s="10"/>
      <c r="B79" s="81"/>
      <c r="C79" s="76"/>
      <c r="D79" s="81"/>
      <c r="E79" s="76"/>
      <c r="F79" s="81"/>
      <c r="G79" s="76"/>
      <c r="H79" s="81"/>
      <c r="I79" s="76"/>
      <c r="J79" s="81"/>
      <c r="K79" s="76"/>
      <c r="L79" s="81"/>
      <c r="M79" s="76"/>
      <c r="N79" s="76"/>
      <c r="O79" s="76"/>
      <c r="P79" s="81"/>
      <c r="Q79" s="76"/>
    </row>
    <row r="80" spans="1:17">
      <c r="A80" s="10"/>
      <c r="B80" s="81"/>
      <c r="C80" s="76"/>
      <c r="D80" s="81"/>
      <c r="E80" s="76"/>
      <c r="F80" s="81"/>
      <c r="G80" s="76"/>
      <c r="H80" s="81"/>
      <c r="I80" s="76"/>
      <c r="J80" s="81"/>
      <c r="K80" s="76"/>
      <c r="L80" s="81"/>
      <c r="M80" s="76"/>
      <c r="N80" s="76"/>
      <c r="O80" s="76"/>
      <c r="P80" s="81"/>
      <c r="Q80" s="76"/>
    </row>
    <row r="81" spans="1:17">
      <c r="A81" s="87"/>
      <c r="B81" s="88"/>
      <c r="C81" s="76"/>
      <c r="D81" s="81"/>
      <c r="E81" s="89"/>
      <c r="F81" s="88"/>
      <c r="G81" s="89"/>
      <c r="H81" s="88"/>
      <c r="I81" s="89"/>
      <c r="J81" s="88"/>
      <c r="K81" s="89"/>
      <c r="L81" s="88"/>
      <c r="M81" s="89"/>
      <c r="N81" s="335"/>
      <c r="O81" s="335"/>
      <c r="P81" s="88"/>
      <c r="Q81" s="89"/>
    </row>
    <row r="82" spans="1:17">
      <c r="A82" s="87"/>
      <c r="B82" s="88"/>
      <c r="C82" s="76"/>
      <c r="D82" s="81"/>
      <c r="E82" s="89"/>
      <c r="F82" s="88"/>
      <c r="G82" s="89"/>
      <c r="H82" s="88"/>
      <c r="I82" s="89"/>
      <c r="J82" s="88"/>
      <c r="K82" s="89"/>
      <c r="L82" s="88"/>
      <c r="M82" s="89"/>
      <c r="N82" s="335"/>
      <c r="O82" s="335"/>
      <c r="P82" s="88"/>
      <c r="Q82" s="89"/>
    </row>
    <row r="83" spans="1:17">
      <c r="A83" s="87"/>
      <c r="B83" s="88"/>
      <c r="C83" s="76"/>
      <c r="D83" s="81"/>
      <c r="E83" s="89"/>
      <c r="F83" s="88"/>
      <c r="G83" s="89"/>
      <c r="H83" s="88"/>
      <c r="I83" s="89"/>
      <c r="J83" s="88"/>
      <c r="K83" s="89"/>
      <c r="L83" s="88"/>
      <c r="M83" s="89"/>
      <c r="N83" s="335"/>
      <c r="O83" s="335"/>
      <c r="P83" s="88"/>
      <c r="Q83" s="89"/>
    </row>
    <row r="84" spans="1:17">
      <c r="A84" s="87"/>
      <c r="B84" s="88"/>
      <c r="C84" s="76"/>
      <c r="D84" s="81"/>
      <c r="E84" s="89"/>
      <c r="F84" s="88"/>
      <c r="G84" s="89"/>
      <c r="H84" s="88"/>
      <c r="I84" s="89"/>
      <c r="J84" s="88"/>
      <c r="K84" s="89"/>
      <c r="L84" s="88"/>
      <c r="M84" s="89"/>
      <c r="N84" s="335"/>
      <c r="O84" s="335"/>
      <c r="P84" s="88"/>
      <c r="Q84" s="89"/>
    </row>
    <row r="85" spans="1:17">
      <c r="A85" s="87"/>
      <c r="B85" s="88"/>
      <c r="C85" s="76"/>
      <c r="D85" s="88"/>
      <c r="E85" s="89"/>
      <c r="F85" s="88"/>
      <c r="G85" s="89"/>
      <c r="H85" s="88"/>
      <c r="I85" s="89"/>
      <c r="J85" s="88"/>
      <c r="K85" s="89"/>
      <c r="L85" s="88"/>
      <c r="M85" s="89"/>
      <c r="N85" s="335"/>
      <c r="O85" s="335"/>
      <c r="P85" s="88"/>
      <c r="Q85" s="89"/>
    </row>
    <row r="86" spans="1:17">
      <c r="A86" s="87"/>
      <c r="B86" s="88"/>
      <c r="C86" s="76"/>
      <c r="D86" s="88"/>
      <c r="E86" s="89"/>
      <c r="F86" s="88"/>
      <c r="G86" s="89"/>
      <c r="H86" s="88"/>
      <c r="I86" s="89"/>
      <c r="J86" s="88"/>
      <c r="K86" s="89"/>
      <c r="L86" s="88"/>
      <c r="M86" s="89"/>
      <c r="N86" s="335"/>
      <c r="O86" s="335"/>
      <c r="P86" s="88"/>
      <c r="Q86" s="89"/>
    </row>
    <row r="87" spans="1:17">
      <c r="A87" s="87"/>
      <c r="B87" s="88"/>
      <c r="C87" s="76"/>
      <c r="D87" s="88"/>
      <c r="E87" s="89"/>
      <c r="F87" s="88"/>
      <c r="G87" s="89"/>
      <c r="H87" s="88"/>
      <c r="I87" s="89"/>
      <c r="J87" s="88"/>
      <c r="K87" s="89"/>
      <c r="L87" s="88"/>
      <c r="M87" s="89"/>
      <c r="N87" s="335"/>
      <c r="O87" s="335"/>
      <c r="P87" s="88"/>
      <c r="Q87" s="89"/>
    </row>
    <row r="88" spans="1:17">
      <c r="A88" s="87"/>
      <c r="B88" s="88"/>
      <c r="C88" s="76"/>
      <c r="D88" s="88"/>
      <c r="E88" s="89"/>
      <c r="F88" s="88"/>
      <c r="G88" s="89"/>
      <c r="H88" s="88"/>
      <c r="I88" s="89"/>
      <c r="J88" s="88"/>
      <c r="K88" s="89"/>
      <c r="L88" s="88"/>
      <c r="M88" s="89"/>
      <c r="N88" s="335"/>
      <c r="O88" s="335"/>
      <c r="P88" s="88"/>
      <c r="Q88" s="89"/>
    </row>
    <row r="89" spans="1:17" hidden="1"/>
    <row r="90" spans="1:17" hidden="1"/>
    <row r="91" spans="1:17" hidden="1"/>
    <row r="92" spans="1:17"/>
    <row r="93" spans="1:17"/>
    <row r="94" spans="1:17"/>
    <row r="95" spans="1:17"/>
  </sheetData>
  <mergeCells count="12">
    <mergeCell ref="A1:S1"/>
    <mergeCell ref="H4:I4"/>
    <mergeCell ref="P4:Q4"/>
    <mergeCell ref="A2:Q2"/>
    <mergeCell ref="A3:L3"/>
    <mergeCell ref="A4:A5"/>
    <mergeCell ref="B4:C4"/>
    <mergeCell ref="D4:E4"/>
    <mergeCell ref="J4:K4"/>
    <mergeCell ref="L4:M4"/>
    <mergeCell ref="F4:G4"/>
    <mergeCell ref="N4:O4"/>
  </mergeCells>
  <phoneticPr fontId="2" type="noConversion"/>
  <printOptions horizontalCentered="1"/>
  <pageMargins left="0.78740157480314965" right="0.78740157480314965" top="0.98425196850393704" bottom="0.98425196850393704" header="0" footer="0.59055118110236227"/>
  <pageSetup paperSize="9" scale="79" firstPageNumber="13" pageOrder="overThenDown"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Q60"/>
  <sheetViews>
    <sheetView view="pageBreakPreview" topLeftCell="A26" zoomScaleNormal="100" zoomScaleSheetLayoutView="100" workbookViewId="0">
      <selection activeCell="A59" sqref="A59:D59"/>
    </sheetView>
  </sheetViews>
  <sheetFormatPr defaultColWidth="8.88671875" defaultRowHeight="13.5"/>
  <cols>
    <col min="1" max="1" width="8.77734375" style="4" customWidth="1"/>
    <col min="2" max="7" width="12.44140625" style="4" customWidth="1"/>
    <col min="8" max="9" width="14.33203125" style="4" customWidth="1"/>
    <col min="10" max="16384" width="8.88671875" style="4"/>
  </cols>
  <sheetData>
    <row r="1" spans="1:17" s="12" customFormat="1" ht="14.25">
      <c r="A1" s="432" t="s">
        <v>35</v>
      </c>
      <c r="B1" s="432"/>
      <c r="C1" s="432"/>
      <c r="D1" s="432"/>
      <c r="E1" s="432"/>
      <c r="F1" s="432"/>
      <c r="G1" s="432"/>
      <c r="H1" s="432"/>
      <c r="I1" s="432"/>
      <c r="J1" s="432"/>
      <c r="K1" s="432"/>
      <c r="L1" s="432"/>
      <c r="M1" s="432"/>
      <c r="N1" s="432"/>
      <c r="O1" s="432"/>
      <c r="P1" s="432"/>
      <c r="Q1" s="432"/>
    </row>
    <row r="2" spans="1:17" s="14" customFormat="1" ht="30" customHeight="1">
      <c r="A2" s="449" t="s">
        <v>105</v>
      </c>
      <c r="B2" s="449"/>
      <c r="C2" s="449"/>
      <c r="D2" s="449"/>
      <c r="E2" s="449"/>
      <c r="F2" s="449"/>
      <c r="G2" s="449"/>
      <c r="H2" s="449"/>
      <c r="I2" s="449"/>
    </row>
    <row r="3" spans="1:17" s="19" customFormat="1" ht="15" customHeight="1">
      <c r="A3" s="481" t="s">
        <v>16</v>
      </c>
      <c r="B3" s="481"/>
      <c r="C3" s="481"/>
      <c r="D3" s="481"/>
      <c r="F3" s="39"/>
      <c r="G3" s="39"/>
      <c r="H3" s="39"/>
      <c r="I3" s="35" t="s">
        <v>17</v>
      </c>
    </row>
    <row r="4" spans="1:17" s="2" customFormat="1" ht="23.25" customHeight="1">
      <c r="A4" s="482" t="s">
        <v>182</v>
      </c>
      <c r="B4" s="484" t="s">
        <v>89</v>
      </c>
      <c r="C4" s="440"/>
      <c r="D4" s="440"/>
      <c r="E4" s="485" t="s">
        <v>90</v>
      </c>
      <c r="F4" s="440"/>
      <c r="G4" s="440"/>
      <c r="H4" s="440" t="s">
        <v>91</v>
      </c>
      <c r="I4" s="440" t="s">
        <v>92</v>
      </c>
    </row>
    <row r="5" spans="1:17" s="2" customFormat="1" ht="23.25" customHeight="1" thickBot="1">
      <c r="A5" s="483"/>
      <c r="B5" s="150"/>
      <c r="C5" s="115" t="s">
        <v>10</v>
      </c>
      <c r="D5" s="115" t="s">
        <v>39</v>
      </c>
      <c r="E5" s="149"/>
      <c r="F5" s="115" t="s">
        <v>10</v>
      </c>
      <c r="G5" s="115" t="s">
        <v>39</v>
      </c>
      <c r="H5" s="487"/>
      <c r="I5" s="487"/>
    </row>
    <row r="6" spans="1:17" s="2" customFormat="1" ht="17.100000000000001" hidden="1" customHeight="1" thickTop="1">
      <c r="A6" s="154">
        <v>2016</v>
      </c>
      <c r="B6" s="158">
        <v>902</v>
      </c>
      <c r="C6" s="92">
        <v>460</v>
      </c>
      <c r="D6" s="151">
        <v>442</v>
      </c>
      <c r="E6" s="160">
        <v>881</v>
      </c>
      <c r="F6" s="92">
        <v>468</v>
      </c>
      <c r="G6" s="151">
        <v>413</v>
      </c>
      <c r="H6" s="156">
        <v>593</v>
      </c>
      <c r="I6" s="153">
        <v>230</v>
      </c>
    </row>
    <row r="7" spans="1:17" s="2" customFormat="1" ht="5.25" hidden="1" customHeight="1" thickTop="1">
      <c r="A7" s="154">
        <v>2017</v>
      </c>
      <c r="B7" s="159">
        <v>943</v>
      </c>
      <c r="C7" s="92">
        <v>481</v>
      </c>
      <c r="D7" s="152">
        <v>462</v>
      </c>
      <c r="E7" s="161">
        <v>955</v>
      </c>
      <c r="F7" s="92">
        <v>518</v>
      </c>
      <c r="G7" s="152">
        <v>437</v>
      </c>
      <c r="H7" s="157">
        <v>623</v>
      </c>
      <c r="I7" s="153">
        <v>214</v>
      </c>
    </row>
    <row r="8" spans="1:17" s="2" customFormat="1" ht="17.100000000000001" customHeight="1" thickTop="1">
      <c r="A8" s="154">
        <v>2018</v>
      </c>
      <c r="B8" s="285">
        <v>903</v>
      </c>
      <c r="C8" s="66">
        <v>485</v>
      </c>
      <c r="D8" s="153">
        <v>418</v>
      </c>
      <c r="E8" s="283">
        <v>912</v>
      </c>
      <c r="F8" s="66">
        <v>476</v>
      </c>
      <c r="G8" s="153">
        <v>436</v>
      </c>
      <c r="H8" s="157">
        <v>527</v>
      </c>
      <c r="I8" s="153">
        <v>123</v>
      </c>
    </row>
    <row r="9" spans="1:17" s="2" customFormat="1" ht="17.100000000000001" customHeight="1">
      <c r="A9" s="154">
        <v>2019</v>
      </c>
      <c r="B9" s="285">
        <v>855</v>
      </c>
      <c r="C9" s="66">
        <v>427</v>
      </c>
      <c r="D9" s="153">
        <v>428</v>
      </c>
      <c r="E9" s="283">
        <v>980</v>
      </c>
      <c r="F9" s="66">
        <v>527</v>
      </c>
      <c r="G9" s="153">
        <v>453</v>
      </c>
      <c r="H9" s="157">
        <v>518</v>
      </c>
      <c r="I9" s="153">
        <v>174</v>
      </c>
    </row>
    <row r="10" spans="1:17" s="2" customFormat="1" ht="17.100000000000001" customHeight="1">
      <c r="A10" s="154">
        <v>2020</v>
      </c>
      <c r="B10" s="285">
        <v>771</v>
      </c>
      <c r="C10" s="66">
        <v>389</v>
      </c>
      <c r="D10" s="153">
        <v>382</v>
      </c>
      <c r="E10" s="283">
        <v>997</v>
      </c>
      <c r="F10" s="66">
        <v>500</v>
      </c>
      <c r="G10" s="153">
        <v>497</v>
      </c>
      <c r="H10" s="157">
        <v>468</v>
      </c>
      <c r="I10" s="153">
        <v>143</v>
      </c>
    </row>
    <row r="11" spans="1:17" s="2" customFormat="1" ht="17.100000000000001" customHeight="1">
      <c r="A11" s="154">
        <v>2021</v>
      </c>
      <c r="B11" s="285">
        <v>701</v>
      </c>
      <c r="C11" s="66">
        <v>365</v>
      </c>
      <c r="D11" s="153">
        <v>336</v>
      </c>
      <c r="E11" s="283">
        <v>1041</v>
      </c>
      <c r="F11" s="66">
        <v>528</v>
      </c>
      <c r="G11" s="153">
        <v>513</v>
      </c>
      <c r="H11" s="157">
        <v>514</v>
      </c>
      <c r="I11" s="153">
        <v>249</v>
      </c>
    </row>
    <row r="12" spans="1:17" s="2" customFormat="1" ht="17.100000000000001" customHeight="1">
      <c r="A12" s="154">
        <v>2022</v>
      </c>
      <c r="B12" s="287">
        <v>679</v>
      </c>
      <c r="C12" s="264">
        <v>340</v>
      </c>
      <c r="D12" s="247">
        <v>339</v>
      </c>
      <c r="E12" s="289">
        <v>1270</v>
      </c>
      <c r="F12" s="264">
        <v>623</v>
      </c>
      <c r="G12" s="247">
        <v>647</v>
      </c>
      <c r="H12" s="250">
        <v>444</v>
      </c>
      <c r="I12" s="247">
        <v>208</v>
      </c>
    </row>
    <row r="13" spans="1:17" s="362" customFormat="1" ht="17.100000000000001" customHeight="1">
      <c r="A13" s="361">
        <v>2023</v>
      </c>
      <c r="B13" s="363">
        <v>722</v>
      </c>
      <c r="C13" s="364">
        <v>361</v>
      </c>
      <c r="D13" s="365">
        <v>361</v>
      </c>
      <c r="E13" s="366">
        <v>1210</v>
      </c>
      <c r="F13" s="364">
        <v>604</v>
      </c>
      <c r="G13" s="365">
        <v>606</v>
      </c>
      <c r="H13" s="367">
        <v>487</v>
      </c>
      <c r="I13" s="365">
        <v>217</v>
      </c>
    </row>
    <row r="14" spans="1:17" s="2" customFormat="1" ht="17.100000000000001" customHeight="1">
      <c r="A14" s="154" t="s">
        <v>183</v>
      </c>
      <c r="B14" s="285">
        <v>60</v>
      </c>
      <c r="C14" s="66">
        <v>29</v>
      </c>
      <c r="D14" s="153">
        <v>31</v>
      </c>
      <c r="E14" s="283">
        <v>110</v>
      </c>
      <c r="F14" s="66">
        <v>49</v>
      </c>
      <c r="G14" s="153">
        <v>61</v>
      </c>
      <c r="H14" s="157">
        <v>47</v>
      </c>
      <c r="I14" s="157">
        <v>18</v>
      </c>
    </row>
    <row r="15" spans="1:17" s="2" customFormat="1" ht="17.100000000000001" customHeight="1">
      <c r="A15" s="154" t="s">
        <v>184</v>
      </c>
      <c r="B15" s="285">
        <v>50</v>
      </c>
      <c r="C15" s="66">
        <v>23</v>
      </c>
      <c r="D15" s="153">
        <v>27</v>
      </c>
      <c r="E15" s="283">
        <v>82</v>
      </c>
      <c r="F15" s="66">
        <v>36</v>
      </c>
      <c r="G15" s="153">
        <v>46</v>
      </c>
      <c r="H15" s="157">
        <v>49</v>
      </c>
      <c r="I15" s="153">
        <v>17</v>
      </c>
    </row>
    <row r="16" spans="1:17" s="2" customFormat="1" ht="17.100000000000001" customHeight="1">
      <c r="A16" s="154" t="s">
        <v>185</v>
      </c>
      <c r="B16" s="285">
        <v>65</v>
      </c>
      <c r="C16" s="66">
        <v>33</v>
      </c>
      <c r="D16" s="153">
        <v>32</v>
      </c>
      <c r="E16" s="283">
        <v>111</v>
      </c>
      <c r="F16" s="66">
        <v>51</v>
      </c>
      <c r="G16" s="153">
        <v>60</v>
      </c>
      <c r="H16" s="157">
        <v>52</v>
      </c>
      <c r="I16" s="153">
        <v>19</v>
      </c>
    </row>
    <row r="17" spans="1:9" s="2" customFormat="1" ht="17.100000000000001" customHeight="1">
      <c r="A17" s="154" t="s">
        <v>186</v>
      </c>
      <c r="B17" s="285">
        <v>58</v>
      </c>
      <c r="C17" s="66">
        <v>30</v>
      </c>
      <c r="D17" s="153">
        <v>28</v>
      </c>
      <c r="E17" s="283">
        <v>116</v>
      </c>
      <c r="F17" s="66">
        <v>67</v>
      </c>
      <c r="G17" s="153">
        <v>49</v>
      </c>
      <c r="H17" s="157">
        <v>43</v>
      </c>
      <c r="I17" s="153">
        <v>17</v>
      </c>
    </row>
    <row r="18" spans="1:9" s="2" customFormat="1" ht="17.100000000000001" customHeight="1">
      <c r="A18" s="154" t="s">
        <v>187</v>
      </c>
      <c r="B18" s="285">
        <v>56</v>
      </c>
      <c r="C18" s="66">
        <v>35</v>
      </c>
      <c r="D18" s="153">
        <v>21</v>
      </c>
      <c r="E18" s="283">
        <v>93</v>
      </c>
      <c r="F18" s="66">
        <v>47</v>
      </c>
      <c r="G18" s="153">
        <v>46</v>
      </c>
      <c r="H18" s="157">
        <v>49</v>
      </c>
      <c r="I18" s="153">
        <v>20</v>
      </c>
    </row>
    <row r="19" spans="1:9" s="2" customFormat="1" ht="17.100000000000001" customHeight="1">
      <c r="A19" s="154" t="s">
        <v>188</v>
      </c>
      <c r="B19" s="285">
        <v>36</v>
      </c>
      <c r="C19" s="66">
        <v>20</v>
      </c>
      <c r="D19" s="153">
        <v>16</v>
      </c>
      <c r="E19" s="283">
        <v>92</v>
      </c>
      <c r="F19" s="66">
        <v>44</v>
      </c>
      <c r="G19" s="153">
        <v>48</v>
      </c>
      <c r="H19" s="157">
        <v>34</v>
      </c>
      <c r="I19" s="153">
        <v>11</v>
      </c>
    </row>
    <row r="20" spans="1:9" ht="17.100000000000001" customHeight="1">
      <c r="A20" s="154" t="s">
        <v>189</v>
      </c>
      <c r="B20" s="285">
        <v>63</v>
      </c>
      <c r="C20" s="66">
        <v>28</v>
      </c>
      <c r="D20" s="153">
        <v>35</v>
      </c>
      <c r="E20" s="283">
        <v>87</v>
      </c>
      <c r="F20" s="66">
        <v>48</v>
      </c>
      <c r="G20" s="153">
        <v>39</v>
      </c>
      <c r="H20" s="157">
        <v>28</v>
      </c>
      <c r="I20" s="153">
        <v>16</v>
      </c>
    </row>
    <row r="21" spans="1:9" ht="17.100000000000001" customHeight="1">
      <c r="A21" s="154" t="s">
        <v>190</v>
      </c>
      <c r="B21" s="285">
        <v>85</v>
      </c>
      <c r="C21" s="66">
        <v>42</v>
      </c>
      <c r="D21" s="153">
        <v>43</v>
      </c>
      <c r="E21" s="283">
        <v>109</v>
      </c>
      <c r="F21" s="66">
        <v>59</v>
      </c>
      <c r="G21" s="153">
        <v>50</v>
      </c>
      <c r="H21" s="157">
        <v>32</v>
      </c>
      <c r="I21" s="153">
        <v>14</v>
      </c>
    </row>
    <row r="22" spans="1:9" ht="17.100000000000001" customHeight="1">
      <c r="A22" s="154" t="s">
        <v>191</v>
      </c>
      <c r="B22" s="285">
        <v>61</v>
      </c>
      <c r="C22" s="66">
        <v>32</v>
      </c>
      <c r="D22" s="153">
        <v>29</v>
      </c>
      <c r="E22" s="283">
        <v>97</v>
      </c>
      <c r="F22" s="66">
        <v>53</v>
      </c>
      <c r="G22" s="153">
        <v>44</v>
      </c>
      <c r="H22" s="157">
        <v>26</v>
      </c>
      <c r="I22" s="153">
        <v>19</v>
      </c>
    </row>
    <row r="23" spans="1:9" ht="17.100000000000001" customHeight="1">
      <c r="A23" s="154" t="s">
        <v>192</v>
      </c>
      <c r="B23" s="285">
        <v>65</v>
      </c>
      <c r="C23" s="66">
        <v>29</v>
      </c>
      <c r="D23" s="153">
        <v>36</v>
      </c>
      <c r="E23" s="283">
        <v>98</v>
      </c>
      <c r="F23" s="66">
        <v>50</v>
      </c>
      <c r="G23" s="153">
        <v>48</v>
      </c>
      <c r="H23" s="157">
        <v>34</v>
      </c>
      <c r="I23" s="153">
        <v>22</v>
      </c>
    </row>
    <row r="24" spans="1:9" ht="17.100000000000001" customHeight="1">
      <c r="A24" s="154" t="s">
        <v>193</v>
      </c>
      <c r="B24" s="285">
        <v>68</v>
      </c>
      <c r="C24" s="66">
        <v>35</v>
      </c>
      <c r="D24" s="153">
        <v>33</v>
      </c>
      <c r="E24" s="283">
        <v>100</v>
      </c>
      <c r="F24" s="66">
        <v>51</v>
      </c>
      <c r="G24" s="153">
        <v>49</v>
      </c>
      <c r="H24" s="157">
        <v>48</v>
      </c>
      <c r="I24" s="153">
        <v>22</v>
      </c>
    </row>
    <row r="25" spans="1:9" ht="17.100000000000001" customHeight="1">
      <c r="A25" s="155" t="s">
        <v>194</v>
      </c>
      <c r="B25" s="286">
        <v>55</v>
      </c>
      <c r="C25" s="261">
        <v>25</v>
      </c>
      <c r="D25" s="262">
        <v>30</v>
      </c>
      <c r="E25" s="284">
        <v>115</v>
      </c>
      <c r="F25" s="261">
        <v>49</v>
      </c>
      <c r="G25" s="262">
        <v>66</v>
      </c>
      <c r="H25" s="263">
        <v>45</v>
      </c>
      <c r="I25" s="262">
        <v>22</v>
      </c>
    </row>
    <row r="26" spans="1:9" s="93" customFormat="1" ht="16.5" customHeight="1">
      <c r="A26" s="480" t="s">
        <v>362</v>
      </c>
      <c r="B26" s="480"/>
      <c r="C26" s="480"/>
      <c r="D26" s="480"/>
      <c r="E26" s="94"/>
      <c r="F26" s="94"/>
      <c r="G26" s="94"/>
      <c r="H26" s="488" t="s">
        <v>363</v>
      </c>
      <c r="I26" s="488"/>
    </row>
    <row r="27" spans="1:9" s="14" customFormat="1" ht="30" customHeight="1">
      <c r="A27" s="449" t="s">
        <v>195</v>
      </c>
      <c r="B27" s="449"/>
      <c r="C27" s="449"/>
      <c r="D27" s="449"/>
      <c r="E27" s="449"/>
      <c r="F27" s="449"/>
      <c r="G27" s="449"/>
      <c r="H27" s="449"/>
      <c r="I27" s="449"/>
    </row>
    <row r="28" spans="1:9" s="22" customFormat="1" ht="15" customHeight="1">
      <c r="A28" s="481" t="s">
        <v>16</v>
      </c>
      <c r="B28" s="481"/>
      <c r="C28" s="481"/>
      <c r="D28" s="481"/>
      <c r="F28" s="39"/>
      <c r="G28" s="39"/>
      <c r="H28" s="39"/>
      <c r="I28" s="35" t="s">
        <v>17</v>
      </c>
    </row>
    <row r="29" spans="1:9" ht="27.95" customHeight="1">
      <c r="A29" s="482" t="s">
        <v>132</v>
      </c>
      <c r="B29" s="484" t="s">
        <v>89</v>
      </c>
      <c r="C29" s="440"/>
      <c r="D29" s="440"/>
      <c r="E29" s="485" t="s">
        <v>90</v>
      </c>
      <c r="F29" s="440"/>
      <c r="G29" s="440"/>
      <c r="H29" s="440" t="s">
        <v>91</v>
      </c>
      <c r="I29" s="440" t="s">
        <v>92</v>
      </c>
    </row>
    <row r="30" spans="1:9" ht="27.75" customHeight="1" thickBot="1">
      <c r="A30" s="483"/>
      <c r="B30" s="150"/>
      <c r="C30" s="115" t="s">
        <v>10</v>
      </c>
      <c r="D30" s="115" t="s">
        <v>39</v>
      </c>
      <c r="E30" s="149"/>
      <c r="F30" s="115" t="s">
        <v>10</v>
      </c>
      <c r="G30" s="115" t="s">
        <v>39</v>
      </c>
      <c r="H30" s="486"/>
      <c r="I30" s="487"/>
    </row>
    <row r="31" spans="1:9" ht="17.100000000000001" hidden="1" customHeight="1" thickTop="1">
      <c r="A31" s="154">
        <v>2016</v>
      </c>
      <c r="B31" s="241">
        <v>902</v>
      </c>
      <c r="C31" s="242">
        <v>460</v>
      </c>
      <c r="D31" s="243">
        <v>442</v>
      </c>
      <c r="E31" s="244">
        <v>881</v>
      </c>
      <c r="F31" s="242">
        <v>468</v>
      </c>
      <c r="G31" s="245">
        <v>413</v>
      </c>
      <c r="H31" s="246">
        <v>593</v>
      </c>
      <c r="I31" s="247">
        <v>230</v>
      </c>
    </row>
    <row r="32" spans="1:9" ht="17.100000000000001" hidden="1" customHeight="1">
      <c r="A32" s="154">
        <v>2017</v>
      </c>
      <c r="B32" s="248">
        <v>943</v>
      </c>
      <c r="C32" s="242">
        <v>481</v>
      </c>
      <c r="D32" s="245">
        <v>462</v>
      </c>
      <c r="E32" s="249">
        <v>955</v>
      </c>
      <c r="F32" s="242">
        <v>518</v>
      </c>
      <c r="G32" s="245">
        <v>437</v>
      </c>
      <c r="H32" s="250">
        <v>623</v>
      </c>
      <c r="I32" s="247">
        <v>214</v>
      </c>
    </row>
    <row r="33" spans="1:9" ht="15" hidden="1" customHeight="1" thickTop="1">
      <c r="A33" s="154">
        <v>2018</v>
      </c>
      <c r="B33" s="287">
        <v>903</v>
      </c>
      <c r="C33" s="264">
        <v>485</v>
      </c>
      <c r="D33" s="247">
        <v>418</v>
      </c>
      <c r="E33" s="289">
        <v>912</v>
      </c>
      <c r="F33" s="264">
        <v>476</v>
      </c>
      <c r="G33" s="247">
        <v>436</v>
      </c>
      <c r="H33" s="250">
        <v>527</v>
      </c>
      <c r="I33" s="247">
        <v>123</v>
      </c>
    </row>
    <row r="34" spans="1:9" ht="15" customHeight="1" thickTop="1">
      <c r="A34" s="154">
        <v>2019</v>
      </c>
      <c r="B34" s="287">
        <v>855</v>
      </c>
      <c r="C34" s="264">
        <v>427</v>
      </c>
      <c r="D34" s="247">
        <v>428</v>
      </c>
      <c r="E34" s="289">
        <v>980</v>
      </c>
      <c r="F34" s="264">
        <v>527</v>
      </c>
      <c r="G34" s="247">
        <v>453</v>
      </c>
      <c r="H34" s="250">
        <v>518</v>
      </c>
      <c r="I34" s="247">
        <v>174</v>
      </c>
    </row>
    <row r="35" spans="1:9" ht="15" customHeight="1">
      <c r="A35" s="154">
        <v>2020</v>
      </c>
      <c r="B35" s="287">
        <v>771</v>
      </c>
      <c r="C35" s="264">
        <v>389</v>
      </c>
      <c r="D35" s="247">
        <v>382</v>
      </c>
      <c r="E35" s="289">
        <v>997</v>
      </c>
      <c r="F35" s="264">
        <v>500</v>
      </c>
      <c r="G35" s="247">
        <v>497</v>
      </c>
      <c r="H35" s="250">
        <v>468</v>
      </c>
      <c r="I35" s="247">
        <v>143</v>
      </c>
    </row>
    <row r="36" spans="1:9" ht="15" customHeight="1">
      <c r="A36" s="154">
        <v>2021</v>
      </c>
      <c r="B36" s="287">
        <v>701</v>
      </c>
      <c r="C36" s="264">
        <v>365</v>
      </c>
      <c r="D36" s="247">
        <v>336</v>
      </c>
      <c r="E36" s="289">
        <v>1041</v>
      </c>
      <c r="F36" s="264">
        <v>528</v>
      </c>
      <c r="G36" s="247">
        <v>513</v>
      </c>
      <c r="H36" s="250">
        <v>514</v>
      </c>
      <c r="I36" s="247">
        <v>249</v>
      </c>
    </row>
    <row r="37" spans="1:9" s="106" customFormat="1" ht="15" customHeight="1">
      <c r="A37" s="154">
        <v>2022</v>
      </c>
      <c r="B37" s="287">
        <v>676</v>
      </c>
      <c r="C37" s="264">
        <v>336</v>
      </c>
      <c r="D37" s="247">
        <v>340</v>
      </c>
      <c r="E37" s="289">
        <v>1191</v>
      </c>
      <c r="F37" s="264">
        <v>576</v>
      </c>
      <c r="G37" s="247">
        <v>615</v>
      </c>
      <c r="H37" s="250">
        <v>411</v>
      </c>
      <c r="I37" s="247">
        <v>160</v>
      </c>
    </row>
    <row r="38" spans="1:9" s="350" customFormat="1" ht="15" customHeight="1">
      <c r="A38" s="361">
        <v>2023</v>
      </c>
      <c r="B38" s="363">
        <v>722</v>
      </c>
      <c r="C38" s="364">
        <v>361</v>
      </c>
      <c r="D38" s="365">
        <v>604</v>
      </c>
      <c r="E38" s="366">
        <v>1210</v>
      </c>
      <c r="F38" s="364">
        <v>604</v>
      </c>
      <c r="G38" s="365">
        <v>606</v>
      </c>
      <c r="H38" s="367">
        <v>487</v>
      </c>
      <c r="I38" s="365">
        <v>217</v>
      </c>
    </row>
    <row r="39" spans="1:9" ht="15" customHeight="1">
      <c r="A39" s="154" t="s">
        <v>134</v>
      </c>
      <c r="B39" s="287">
        <v>76</v>
      </c>
      <c r="C39" s="264">
        <v>45</v>
      </c>
      <c r="D39" s="247">
        <v>31</v>
      </c>
      <c r="E39" s="289">
        <v>109</v>
      </c>
      <c r="F39" s="264">
        <v>63</v>
      </c>
      <c r="G39" s="247">
        <v>46</v>
      </c>
      <c r="H39" s="250">
        <v>36</v>
      </c>
      <c r="I39" s="250">
        <v>25</v>
      </c>
    </row>
    <row r="40" spans="1:9" ht="15" customHeight="1">
      <c r="A40" s="154" t="s">
        <v>135</v>
      </c>
      <c r="B40" s="287">
        <v>2</v>
      </c>
      <c r="C40" s="264">
        <v>0</v>
      </c>
      <c r="D40" s="247">
        <v>2</v>
      </c>
      <c r="E40" s="289">
        <v>54</v>
      </c>
      <c r="F40" s="264">
        <v>24</v>
      </c>
      <c r="G40" s="247">
        <v>30</v>
      </c>
      <c r="H40" s="250">
        <v>5</v>
      </c>
      <c r="I40" s="247">
        <v>3</v>
      </c>
    </row>
    <row r="41" spans="1:9" ht="15" customHeight="1">
      <c r="A41" s="154" t="s">
        <v>136</v>
      </c>
      <c r="B41" s="287">
        <v>3</v>
      </c>
      <c r="C41" s="264">
        <v>2</v>
      </c>
      <c r="D41" s="247">
        <v>1</v>
      </c>
      <c r="E41" s="289">
        <v>56</v>
      </c>
      <c r="F41" s="264">
        <v>29</v>
      </c>
      <c r="G41" s="247">
        <v>27</v>
      </c>
      <c r="H41" s="250">
        <v>6</v>
      </c>
      <c r="I41" s="247">
        <v>6</v>
      </c>
    </row>
    <row r="42" spans="1:9" ht="15" customHeight="1">
      <c r="A42" s="154" t="s">
        <v>137</v>
      </c>
      <c r="B42" s="287">
        <v>3</v>
      </c>
      <c r="C42" s="264">
        <v>2</v>
      </c>
      <c r="D42" s="247">
        <v>1</v>
      </c>
      <c r="E42" s="289">
        <v>31</v>
      </c>
      <c r="F42" s="264">
        <v>14</v>
      </c>
      <c r="G42" s="247">
        <v>17</v>
      </c>
      <c r="H42" s="250">
        <v>3</v>
      </c>
      <c r="I42" s="247">
        <v>1</v>
      </c>
    </row>
    <row r="43" spans="1:9" ht="15" customHeight="1">
      <c r="A43" s="154" t="s">
        <v>138</v>
      </c>
      <c r="B43" s="287">
        <v>3</v>
      </c>
      <c r="C43" s="264">
        <v>1</v>
      </c>
      <c r="D43" s="247">
        <v>2</v>
      </c>
      <c r="E43" s="289">
        <v>38</v>
      </c>
      <c r="F43" s="264">
        <v>18</v>
      </c>
      <c r="G43" s="247">
        <v>20</v>
      </c>
      <c r="H43" s="250">
        <v>5</v>
      </c>
      <c r="I43" s="247">
        <v>2</v>
      </c>
    </row>
    <row r="44" spans="1:9" ht="15" customHeight="1">
      <c r="A44" s="154" t="s">
        <v>139</v>
      </c>
      <c r="B44" s="287">
        <v>4</v>
      </c>
      <c r="C44" s="264">
        <v>1</v>
      </c>
      <c r="D44" s="247">
        <v>3</v>
      </c>
      <c r="E44" s="289">
        <v>54</v>
      </c>
      <c r="F44" s="264">
        <v>24</v>
      </c>
      <c r="G44" s="247">
        <v>30</v>
      </c>
      <c r="H44" s="250">
        <v>6</v>
      </c>
      <c r="I44" s="247">
        <v>6</v>
      </c>
    </row>
    <row r="45" spans="1:9" ht="15" customHeight="1">
      <c r="A45" s="154" t="s">
        <v>140</v>
      </c>
      <c r="B45" s="287">
        <v>2</v>
      </c>
      <c r="C45" s="264">
        <v>1</v>
      </c>
      <c r="D45" s="247">
        <v>1</v>
      </c>
      <c r="E45" s="289">
        <v>67</v>
      </c>
      <c r="F45" s="264">
        <v>37</v>
      </c>
      <c r="G45" s="247">
        <v>30</v>
      </c>
      <c r="H45" s="250">
        <v>8</v>
      </c>
      <c r="I45" s="247">
        <v>7</v>
      </c>
    </row>
    <row r="46" spans="1:9" ht="15" customHeight="1">
      <c r="A46" s="154" t="s">
        <v>141</v>
      </c>
      <c r="B46" s="287">
        <v>3</v>
      </c>
      <c r="C46" s="264">
        <v>0</v>
      </c>
      <c r="D46" s="247">
        <v>3</v>
      </c>
      <c r="E46" s="289">
        <v>37</v>
      </c>
      <c r="F46" s="264">
        <v>15</v>
      </c>
      <c r="G46" s="247">
        <v>22</v>
      </c>
      <c r="H46" s="250">
        <v>5</v>
      </c>
      <c r="I46" s="247">
        <v>0</v>
      </c>
    </row>
    <row r="47" spans="1:9" ht="15" customHeight="1">
      <c r="A47" s="154" t="s">
        <v>142</v>
      </c>
      <c r="B47" s="287">
        <v>7</v>
      </c>
      <c r="C47" s="264">
        <v>3</v>
      </c>
      <c r="D47" s="247">
        <v>4</v>
      </c>
      <c r="E47" s="289">
        <v>87</v>
      </c>
      <c r="F47" s="264">
        <v>37</v>
      </c>
      <c r="G47" s="247">
        <v>50</v>
      </c>
      <c r="H47" s="250">
        <v>8</v>
      </c>
      <c r="I47" s="247">
        <v>6</v>
      </c>
    </row>
    <row r="48" spans="1:9" ht="15" customHeight="1">
      <c r="A48" s="154" t="s">
        <v>143</v>
      </c>
      <c r="B48" s="287">
        <v>55</v>
      </c>
      <c r="C48" s="264">
        <v>25</v>
      </c>
      <c r="D48" s="247">
        <v>30</v>
      </c>
      <c r="E48" s="289">
        <v>68</v>
      </c>
      <c r="F48" s="264">
        <v>34</v>
      </c>
      <c r="G48" s="247">
        <v>34</v>
      </c>
      <c r="H48" s="250">
        <v>34</v>
      </c>
      <c r="I48" s="247">
        <v>6</v>
      </c>
    </row>
    <row r="49" spans="1:9" ht="15" customHeight="1">
      <c r="A49" s="154" t="s">
        <v>144</v>
      </c>
      <c r="B49" s="287">
        <v>4</v>
      </c>
      <c r="C49" s="264">
        <v>3</v>
      </c>
      <c r="D49" s="247">
        <v>1</v>
      </c>
      <c r="E49" s="289">
        <v>44</v>
      </c>
      <c r="F49" s="264">
        <v>18</v>
      </c>
      <c r="G49" s="247">
        <v>26</v>
      </c>
      <c r="H49" s="250">
        <v>5</v>
      </c>
      <c r="I49" s="247">
        <v>6</v>
      </c>
    </row>
    <row r="50" spans="1:9" ht="15" customHeight="1">
      <c r="A50" s="154" t="s">
        <v>145</v>
      </c>
      <c r="B50" s="287">
        <v>3</v>
      </c>
      <c r="C50" s="264">
        <v>1</v>
      </c>
      <c r="D50" s="247">
        <v>2</v>
      </c>
      <c r="E50" s="289">
        <v>49</v>
      </c>
      <c r="F50" s="264">
        <v>31</v>
      </c>
      <c r="G50" s="247">
        <v>18</v>
      </c>
      <c r="H50" s="250">
        <v>2</v>
      </c>
      <c r="I50" s="247">
        <v>3</v>
      </c>
    </row>
    <row r="51" spans="1:9" ht="15" customHeight="1">
      <c r="A51" s="154" t="s">
        <v>146</v>
      </c>
      <c r="B51" s="287">
        <v>8</v>
      </c>
      <c r="C51" s="264">
        <v>2</v>
      </c>
      <c r="D51" s="247">
        <v>6</v>
      </c>
      <c r="E51" s="289">
        <v>84</v>
      </c>
      <c r="F51" s="264">
        <v>42</v>
      </c>
      <c r="G51" s="247">
        <v>42</v>
      </c>
      <c r="H51" s="250">
        <v>5</v>
      </c>
      <c r="I51" s="247">
        <v>5</v>
      </c>
    </row>
    <row r="52" spans="1:9" ht="15" customHeight="1">
      <c r="A52" s="154" t="s">
        <v>147</v>
      </c>
      <c r="B52" s="287">
        <v>32</v>
      </c>
      <c r="C52" s="264">
        <v>16</v>
      </c>
      <c r="D52" s="247">
        <v>16</v>
      </c>
      <c r="E52" s="289">
        <v>59</v>
      </c>
      <c r="F52" s="264">
        <v>39</v>
      </c>
      <c r="G52" s="247">
        <v>20</v>
      </c>
      <c r="H52" s="250">
        <v>41</v>
      </c>
      <c r="I52" s="247">
        <v>24</v>
      </c>
    </row>
    <row r="53" spans="1:9" ht="15" customHeight="1">
      <c r="A53" s="154" t="s">
        <v>148</v>
      </c>
      <c r="B53" s="287">
        <v>7</v>
      </c>
      <c r="C53" s="264">
        <v>4</v>
      </c>
      <c r="D53" s="247">
        <v>3</v>
      </c>
      <c r="E53" s="289">
        <v>51</v>
      </c>
      <c r="F53" s="264">
        <v>15</v>
      </c>
      <c r="G53" s="247">
        <v>36</v>
      </c>
      <c r="H53" s="250">
        <v>11</v>
      </c>
      <c r="I53" s="247">
        <v>8</v>
      </c>
    </row>
    <row r="54" spans="1:9" ht="15" customHeight="1">
      <c r="A54" s="154" t="s">
        <v>149</v>
      </c>
      <c r="B54" s="287">
        <v>9</v>
      </c>
      <c r="C54" s="264">
        <v>6</v>
      </c>
      <c r="D54" s="247">
        <v>3</v>
      </c>
      <c r="E54" s="289">
        <v>69</v>
      </c>
      <c r="F54" s="264">
        <v>40</v>
      </c>
      <c r="G54" s="247">
        <v>29</v>
      </c>
      <c r="H54" s="250">
        <v>8</v>
      </c>
      <c r="I54" s="247">
        <v>9</v>
      </c>
    </row>
    <row r="55" spans="1:9" ht="15" customHeight="1">
      <c r="A55" s="154" t="s">
        <v>150</v>
      </c>
      <c r="B55" s="287">
        <v>32</v>
      </c>
      <c r="C55" s="264">
        <v>21</v>
      </c>
      <c r="D55" s="247">
        <v>11</v>
      </c>
      <c r="E55" s="289">
        <v>84</v>
      </c>
      <c r="F55" s="264">
        <v>37</v>
      </c>
      <c r="G55" s="247">
        <v>47</v>
      </c>
      <c r="H55" s="250">
        <v>22</v>
      </c>
      <c r="I55" s="247">
        <v>20</v>
      </c>
    </row>
    <row r="56" spans="1:9" ht="15" customHeight="1">
      <c r="A56" s="154" t="s">
        <v>151</v>
      </c>
      <c r="B56" s="287">
        <v>2</v>
      </c>
      <c r="C56" s="264">
        <v>0</v>
      </c>
      <c r="D56" s="247">
        <v>2</v>
      </c>
      <c r="E56" s="289">
        <v>53</v>
      </c>
      <c r="F56" s="264">
        <v>23</v>
      </c>
      <c r="G56" s="247">
        <v>30</v>
      </c>
      <c r="H56" s="250">
        <v>7</v>
      </c>
      <c r="I56" s="247">
        <v>6</v>
      </c>
    </row>
    <row r="57" spans="1:9" ht="15" customHeight="1">
      <c r="A57" s="154" t="s">
        <v>152</v>
      </c>
      <c r="B57" s="287">
        <v>11</v>
      </c>
      <c r="C57" s="264">
        <v>7</v>
      </c>
      <c r="D57" s="247">
        <v>4</v>
      </c>
      <c r="E57" s="289">
        <v>47</v>
      </c>
      <c r="F57" s="264">
        <v>21</v>
      </c>
      <c r="G57" s="247">
        <v>26</v>
      </c>
      <c r="H57" s="250">
        <v>12</v>
      </c>
      <c r="I57" s="247">
        <v>7</v>
      </c>
    </row>
    <row r="58" spans="1:9" ht="15" customHeight="1">
      <c r="A58" s="155" t="s">
        <v>153</v>
      </c>
      <c r="B58" s="288">
        <v>456</v>
      </c>
      <c r="C58" s="265">
        <v>221</v>
      </c>
      <c r="D58" s="254">
        <v>235</v>
      </c>
      <c r="E58" s="290">
        <v>69</v>
      </c>
      <c r="F58" s="265">
        <v>43</v>
      </c>
      <c r="G58" s="254">
        <v>26</v>
      </c>
      <c r="H58" s="253">
        <v>258</v>
      </c>
      <c r="I58" s="254">
        <v>67</v>
      </c>
    </row>
    <row r="59" spans="1:9" s="22" customFormat="1" ht="15" customHeight="1">
      <c r="A59" s="480" t="s">
        <v>362</v>
      </c>
      <c r="B59" s="480"/>
      <c r="C59" s="480"/>
      <c r="D59" s="480"/>
      <c r="E59" s="95"/>
      <c r="F59" s="62"/>
      <c r="G59" s="62"/>
      <c r="H59" s="62"/>
      <c r="I59" s="256" t="s">
        <v>217</v>
      </c>
    </row>
    <row r="60" spans="1:9">
      <c r="A60" s="8"/>
      <c r="B60" s="8"/>
      <c r="C60" s="8"/>
      <c r="D60" s="8"/>
      <c r="E60" s="8"/>
      <c r="F60" s="8"/>
      <c r="G60" s="8"/>
      <c r="H60" s="8"/>
      <c r="I60" s="8"/>
    </row>
  </sheetData>
  <mergeCells count="18">
    <mergeCell ref="A1:Q1"/>
    <mergeCell ref="H26:I26"/>
    <mergeCell ref="A59:D59"/>
    <mergeCell ref="A2:I2"/>
    <mergeCell ref="A3:D3"/>
    <mergeCell ref="A28:D28"/>
    <mergeCell ref="A27:I27"/>
    <mergeCell ref="A29:A30"/>
    <mergeCell ref="B29:D29"/>
    <mergeCell ref="E29:G29"/>
    <mergeCell ref="H29:H30"/>
    <mergeCell ref="I29:I30"/>
    <mergeCell ref="A4:A5"/>
    <mergeCell ref="B4:D4"/>
    <mergeCell ref="E4:G4"/>
    <mergeCell ref="A26:D26"/>
    <mergeCell ref="H4:H5"/>
    <mergeCell ref="I4:I5"/>
  </mergeCells>
  <phoneticPr fontId="2" type="noConversion"/>
  <printOptions horizontalCentered="1"/>
  <pageMargins left="0.78740157480314965" right="0.78740157480314965" top="0.98425196850393704" bottom="0.98425196850393704" header="0" footer="0.59055118110236227"/>
  <pageSetup paperSize="9" scale="97" firstPageNumber="13" pageOrder="overThenDown"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Q30"/>
  <sheetViews>
    <sheetView view="pageBreakPreview" zoomScaleNormal="100" zoomScaleSheetLayoutView="100" workbookViewId="0">
      <selection activeCell="O24" sqref="O24"/>
    </sheetView>
  </sheetViews>
  <sheetFormatPr defaultColWidth="8.88671875" defaultRowHeight="13.5"/>
  <cols>
    <col min="1" max="1" width="8.77734375" style="4" customWidth="1"/>
    <col min="2" max="8" width="7.77734375" style="4" customWidth="1"/>
    <col min="9" max="12" width="9.5546875" style="4" customWidth="1"/>
    <col min="13" max="15" width="7.77734375" style="4" customWidth="1"/>
    <col min="16" max="16384" width="8.88671875" style="4"/>
  </cols>
  <sheetData>
    <row r="1" spans="1:17" s="12" customFormat="1" ht="14.25">
      <c r="A1" s="432" t="s">
        <v>35</v>
      </c>
      <c r="B1" s="432"/>
      <c r="C1" s="432"/>
      <c r="D1" s="432"/>
      <c r="E1" s="432"/>
      <c r="F1" s="432"/>
      <c r="G1" s="432"/>
      <c r="H1" s="432"/>
      <c r="I1" s="432"/>
      <c r="J1" s="432"/>
      <c r="K1" s="432"/>
      <c r="L1" s="432"/>
      <c r="M1" s="432"/>
      <c r="N1" s="432"/>
      <c r="O1" s="432"/>
      <c r="P1" s="432"/>
      <c r="Q1" s="432"/>
    </row>
    <row r="2" spans="1:17" s="14" customFormat="1" ht="30" customHeight="1">
      <c r="A2" s="490" t="s">
        <v>106</v>
      </c>
      <c r="B2" s="490"/>
      <c r="C2" s="490"/>
      <c r="D2" s="490"/>
      <c r="E2" s="490"/>
      <c r="F2" s="490"/>
      <c r="G2" s="490"/>
      <c r="H2" s="490"/>
      <c r="I2" s="490"/>
      <c r="J2" s="490"/>
      <c r="K2" s="490"/>
      <c r="L2" s="490"/>
      <c r="M2" s="490"/>
      <c r="N2" s="490"/>
      <c r="O2" s="490"/>
    </row>
    <row r="3" spans="1:17" s="22" customFormat="1" ht="15" customHeight="1">
      <c r="A3" s="481" t="s">
        <v>50</v>
      </c>
      <c r="B3" s="481"/>
      <c r="C3" s="481"/>
      <c r="D3" s="481"/>
      <c r="E3" s="481"/>
      <c r="F3" s="481"/>
      <c r="G3" s="481"/>
      <c r="H3" s="481"/>
      <c r="J3" s="39"/>
      <c r="L3" s="39"/>
      <c r="M3" s="39"/>
      <c r="N3" s="39"/>
      <c r="O3" s="35" t="s">
        <v>5</v>
      </c>
    </row>
    <row r="4" spans="1:17" s="1" customFormat="1" ht="42.75" customHeight="1">
      <c r="A4" s="491" t="s">
        <v>182</v>
      </c>
      <c r="B4" s="493" t="s">
        <v>93</v>
      </c>
      <c r="C4" s="494"/>
      <c r="D4" s="494"/>
      <c r="E4" s="494"/>
      <c r="F4" s="494"/>
      <c r="G4" s="495"/>
      <c r="H4" s="504" t="s">
        <v>196</v>
      </c>
      <c r="I4" s="496" t="s">
        <v>197</v>
      </c>
      <c r="J4" s="497"/>
      <c r="K4" s="496" t="s">
        <v>198</v>
      </c>
      <c r="L4" s="497"/>
      <c r="M4" s="498" t="s">
        <v>96</v>
      </c>
      <c r="N4" s="498"/>
      <c r="O4" s="484"/>
    </row>
    <row r="5" spans="1:17" s="1" customFormat="1" ht="27" customHeight="1">
      <c r="A5" s="491"/>
      <c r="B5" s="501" t="s">
        <v>94</v>
      </c>
      <c r="C5" s="501"/>
      <c r="D5" s="502"/>
      <c r="E5" s="503" t="s">
        <v>95</v>
      </c>
      <c r="F5" s="501"/>
      <c r="G5" s="502"/>
      <c r="H5" s="505"/>
      <c r="I5" s="502" t="s">
        <v>94</v>
      </c>
      <c r="J5" s="504" t="s">
        <v>95</v>
      </c>
      <c r="K5" s="502" t="s">
        <v>199</v>
      </c>
      <c r="L5" s="504" t="s">
        <v>200</v>
      </c>
      <c r="M5" s="499"/>
      <c r="N5" s="499"/>
      <c r="O5" s="500"/>
    </row>
    <row r="6" spans="1:17" s="1" customFormat="1" ht="24.75" customHeight="1" thickBot="1">
      <c r="A6" s="492"/>
      <c r="B6" s="174"/>
      <c r="C6" s="172" t="s">
        <v>14</v>
      </c>
      <c r="D6" s="173" t="s">
        <v>15</v>
      </c>
      <c r="E6" s="171"/>
      <c r="F6" s="172" t="s">
        <v>14</v>
      </c>
      <c r="G6" s="173" t="s">
        <v>15</v>
      </c>
      <c r="H6" s="506"/>
      <c r="I6" s="507"/>
      <c r="J6" s="506"/>
      <c r="K6" s="507"/>
      <c r="L6" s="506"/>
      <c r="M6" s="169"/>
      <c r="N6" s="170" t="s">
        <v>23</v>
      </c>
      <c r="O6" s="115" t="s">
        <v>24</v>
      </c>
    </row>
    <row r="7" spans="1:17" s="1" customFormat="1" ht="20.100000000000001" hidden="1" customHeight="1" thickTop="1">
      <c r="A7" s="175">
        <v>2016</v>
      </c>
      <c r="B7" s="96">
        <v>21949</v>
      </c>
      <c r="C7" s="97">
        <v>11074</v>
      </c>
      <c r="D7" s="164">
        <v>10875</v>
      </c>
      <c r="E7" s="167">
        <v>15782</v>
      </c>
      <c r="F7" s="97">
        <v>8026</v>
      </c>
      <c r="G7" s="113">
        <v>7756</v>
      </c>
      <c r="H7" s="162">
        <v>6462</v>
      </c>
      <c r="I7" s="165">
        <v>2460</v>
      </c>
      <c r="J7" s="118">
        <v>1521</v>
      </c>
      <c r="K7" s="165">
        <v>13027</v>
      </c>
      <c r="L7" s="118">
        <v>7799</v>
      </c>
      <c r="M7" s="60">
        <v>6167</v>
      </c>
      <c r="N7" s="53">
        <v>3048</v>
      </c>
      <c r="O7" s="72">
        <v>3119</v>
      </c>
    </row>
    <row r="8" spans="1:17" s="1" customFormat="1" ht="20.100000000000001" hidden="1" customHeight="1">
      <c r="A8" s="176">
        <v>2017</v>
      </c>
      <c r="B8" s="96">
        <v>21146</v>
      </c>
      <c r="C8" s="97">
        <v>10763</v>
      </c>
      <c r="D8" s="164">
        <v>10383</v>
      </c>
      <c r="E8" s="167">
        <v>15390</v>
      </c>
      <c r="F8" s="97">
        <v>7854</v>
      </c>
      <c r="G8" s="113">
        <v>7536</v>
      </c>
      <c r="H8" s="162">
        <v>5870</v>
      </c>
      <c r="I8" s="165">
        <v>2503</v>
      </c>
      <c r="J8" s="118">
        <v>1589</v>
      </c>
      <c r="K8" s="165">
        <v>12773</v>
      </c>
      <c r="L8" s="118">
        <v>7931</v>
      </c>
      <c r="M8" s="60">
        <v>5756</v>
      </c>
      <c r="N8" s="53">
        <v>2909</v>
      </c>
      <c r="O8" s="72">
        <v>2847</v>
      </c>
    </row>
    <row r="9" spans="1:17" s="1" customFormat="1" ht="20.100000000000001" hidden="1" customHeight="1" thickTop="1">
      <c r="A9" s="175">
        <v>2018</v>
      </c>
      <c r="B9" s="96">
        <v>20993</v>
      </c>
      <c r="C9" s="96">
        <v>10696</v>
      </c>
      <c r="D9" s="266">
        <v>10297</v>
      </c>
      <c r="E9" s="167">
        <v>17248</v>
      </c>
      <c r="F9" s="96">
        <v>8783</v>
      </c>
      <c r="G9" s="162">
        <v>8465</v>
      </c>
      <c r="H9" s="162">
        <v>6027</v>
      </c>
      <c r="I9" s="165">
        <v>2585</v>
      </c>
      <c r="J9" s="118">
        <v>1848</v>
      </c>
      <c r="K9" s="165">
        <v>12381</v>
      </c>
      <c r="L9" s="118">
        <v>9373</v>
      </c>
      <c r="M9" s="60">
        <v>3745</v>
      </c>
      <c r="N9" s="267">
        <v>1913</v>
      </c>
      <c r="O9" s="118">
        <v>1832</v>
      </c>
    </row>
    <row r="10" spans="1:17" s="1" customFormat="1" ht="20.100000000000001" customHeight="1" thickTop="1">
      <c r="A10" s="175">
        <v>2019</v>
      </c>
      <c r="B10" s="96">
        <v>17772</v>
      </c>
      <c r="C10" s="96">
        <v>9112</v>
      </c>
      <c r="D10" s="266">
        <v>8660</v>
      </c>
      <c r="E10" s="167">
        <v>16781</v>
      </c>
      <c r="F10" s="96">
        <v>8579</v>
      </c>
      <c r="G10" s="162">
        <v>8202</v>
      </c>
      <c r="H10" s="162">
        <v>4975</v>
      </c>
      <c r="I10" s="165">
        <v>2238</v>
      </c>
      <c r="J10" s="118">
        <v>1810</v>
      </c>
      <c r="K10" s="165">
        <v>10559</v>
      </c>
      <c r="L10" s="118">
        <v>9996</v>
      </c>
      <c r="M10" s="60">
        <v>991</v>
      </c>
      <c r="N10" s="267">
        <v>533</v>
      </c>
      <c r="O10" s="118">
        <v>458</v>
      </c>
    </row>
    <row r="11" spans="1:17" s="1" customFormat="1" ht="20.100000000000001" customHeight="1">
      <c r="A11" s="175">
        <v>2020</v>
      </c>
      <c r="B11" s="96">
        <v>18129</v>
      </c>
      <c r="C11" s="96">
        <v>9409</v>
      </c>
      <c r="D11" s="266">
        <v>8720</v>
      </c>
      <c r="E11" s="167">
        <v>16894</v>
      </c>
      <c r="F11" s="96">
        <v>8737</v>
      </c>
      <c r="G11" s="162">
        <v>8157</v>
      </c>
      <c r="H11" s="162">
        <v>5209</v>
      </c>
      <c r="I11" s="165">
        <v>2307</v>
      </c>
      <c r="J11" s="118">
        <v>1983</v>
      </c>
      <c r="K11" s="165">
        <v>10613</v>
      </c>
      <c r="L11" s="118">
        <v>9702</v>
      </c>
      <c r="M11" s="60">
        <v>1235</v>
      </c>
      <c r="N11" s="267">
        <v>672</v>
      </c>
      <c r="O11" s="118">
        <v>563</v>
      </c>
    </row>
    <row r="12" spans="1:17" s="1" customFormat="1" ht="20.100000000000001" customHeight="1">
      <c r="A12" s="175">
        <v>2021</v>
      </c>
      <c r="B12" s="96">
        <v>17470</v>
      </c>
      <c r="C12" s="96">
        <v>9070</v>
      </c>
      <c r="D12" s="266">
        <v>8400</v>
      </c>
      <c r="E12" s="167">
        <v>15631</v>
      </c>
      <c r="F12" s="96">
        <v>8054</v>
      </c>
      <c r="G12" s="162">
        <v>7577</v>
      </c>
      <c r="H12" s="162">
        <v>4702</v>
      </c>
      <c r="I12" s="165">
        <v>2362</v>
      </c>
      <c r="J12" s="118">
        <v>1896</v>
      </c>
      <c r="K12" s="165">
        <v>10406</v>
      </c>
      <c r="L12" s="118">
        <v>9033</v>
      </c>
      <c r="M12" s="60">
        <v>1839</v>
      </c>
      <c r="N12" s="267">
        <v>1016</v>
      </c>
      <c r="O12" s="118">
        <v>823</v>
      </c>
    </row>
    <row r="13" spans="1:17" s="1" customFormat="1" ht="20.100000000000001" customHeight="1">
      <c r="A13" s="175">
        <v>2022</v>
      </c>
      <c r="B13" s="96">
        <v>14751</v>
      </c>
      <c r="C13" s="96">
        <v>7689</v>
      </c>
      <c r="D13" s="266">
        <v>7062</v>
      </c>
      <c r="E13" s="167">
        <v>14349</v>
      </c>
      <c r="F13" s="96">
        <v>7526</v>
      </c>
      <c r="G13" s="162">
        <v>6823</v>
      </c>
      <c r="H13" s="162">
        <v>4598</v>
      </c>
      <c r="I13" s="165">
        <v>1964</v>
      </c>
      <c r="J13" s="118">
        <v>1738</v>
      </c>
      <c r="K13" s="165">
        <v>8189</v>
      </c>
      <c r="L13" s="118">
        <v>8013</v>
      </c>
      <c r="M13" s="60">
        <v>402</v>
      </c>
      <c r="N13" s="267">
        <v>163</v>
      </c>
      <c r="O13" s="118">
        <v>239</v>
      </c>
    </row>
    <row r="14" spans="1:17" s="376" customFormat="1" ht="20.100000000000001" customHeight="1">
      <c r="A14" s="368">
        <v>2023</v>
      </c>
      <c r="B14" s="369">
        <v>14816</v>
      </c>
      <c r="C14" s="369">
        <v>7676</v>
      </c>
      <c r="D14" s="370">
        <v>7140</v>
      </c>
      <c r="E14" s="371">
        <v>13443</v>
      </c>
      <c r="F14" s="369">
        <v>6931</v>
      </c>
      <c r="G14" s="372">
        <v>6512</v>
      </c>
      <c r="H14" s="372">
        <v>4520</v>
      </c>
      <c r="I14" s="373">
        <v>2061</v>
      </c>
      <c r="J14" s="374">
        <v>1621</v>
      </c>
      <c r="K14" s="373">
        <v>8311</v>
      </c>
      <c r="L14" s="374">
        <v>7421</v>
      </c>
      <c r="M14" s="375">
        <v>1373</v>
      </c>
      <c r="N14" s="358">
        <v>745</v>
      </c>
      <c r="O14" s="374">
        <v>628</v>
      </c>
    </row>
    <row r="15" spans="1:17" s="1" customFormat="1" ht="20.100000000000001" customHeight="1">
      <c r="A15" s="177" t="s">
        <v>183</v>
      </c>
      <c r="B15" s="273">
        <v>1578</v>
      </c>
      <c r="C15" s="96">
        <v>822</v>
      </c>
      <c r="D15" s="266">
        <v>756</v>
      </c>
      <c r="E15" s="167">
        <v>1318</v>
      </c>
      <c r="F15" s="96">
        <v>703</v>
      </c>
      <c r="G15" s="162">
        <v>615</v>
      </c>
      <c r="H15" s="274">
        <v>404</v>
      </c>
      <c r="I15" s="165">
        <v>247</v>
      </c>
      <c r="J15" s="118">
        <v>135</v>
      </c>
      <c r="K15" s="165">
        <v>834</v>
      </c>
      <c r="L15" s="131">
        <v>700</v>
      </c>
      <c r="M15" s="258">
        <v>260</v>
      </c>
      <c r="N15" s="268">
        <v>119</v>
      </c>
      <c r="O15" s="131">
        <v>141</v>
      </c>
    </row>
    <row r="16" spans="1:17" s="1" customFormat="1" ht="20.100000000000001" customHeight="1">
      <c r="A16" s="177" t="s">
        <v>184</v>
      </c>
      <c r="B16" s="96">
        <v>1904</v>
      </c>
      <c r="C16" s="96">
        <v>992</v>
      </c>
      <c r="D16" s="266">
        <v>912</v>
      </c>
      <c r="E16" s="167">
        <v>1770</v>
      </c>
      <c r="F16" s="96">
        <v>893</v>
      </c>
      <c r="G16" s="162">
        <v>877</v>
      </c>
      <c r="H16" s="162">
        <v>474</v>
      </c>
      <c r="I16" s="165">
        <v>306</v>
      </c>
      <c r="J16" s="118">
        <v>227</v>
      </c>
      <c r="K16" s="165">
        <v>1046</v>
      </c>
      <c r="L16" s="131">
        <v>1001</v>
      </c>
      <c r="M16" s="258">
        <v>134</v>
      </c>
      <c r="N16" s="268">
        <v>99</v>
      </c>
      <c r="O16" s="131">
        <v>35</v>
      </c>
    </row>
    <row r="17" spans="1:15" s="1" customFormat="1" ht="20.100000000000001" customHeight="1">
      <c r="A17" s="177" t="s">
        <v>185</v>
      </c>
      <c r="B17" s="96">
        <v>1579</v>
      </c>
      <c r="C17" s="96">
        <v>820</v>
      </c>
      <c r="D17" s="266">
        <v>759</v>
      </c>
      <c r="E17" s="167">
        <v>1471</v>
      </c>
      <c r="F17" s="96">
        <v>758</v>
      </c>
      <c r="G17" s="162">
        <v>713</v>
      </c>
      <c r="H17" s="162">
        <v>493</v>
      </c>
      <c r="I17" s="165">
        <v>202</v>
      </c>
      <c r="J17" s="118">
        <v>223</v>
      </c>
      <c r="K17" s="165">
        <v>894</v>
      </c>
      <c r="L17" s="131">
        <v>770</v>
      </c>
      <c r="M17" s="258">
        <v>108</v>
      </c>
      <c r="N17" s="268">
        <v>62</v>
      </c>
      <c r="O17" s="131">
        <v>46</v>
      </c>
    </row>
    <row r="18" spans="1:15" s="1" customFormat="1" ht="20.100000000000001" customHeight="1">
      <c r="A18" s="177" t="s">
        <v>186</v>
      </c>
      <c r="B18" s="96">
        <v>1123</v>
      </c>
      <c r="C18" s="96">
        <v>630</v>
      </c>
      <c r="D18" s="266">
        <v>493</v>
      </c>
      <c r="E18" s="167">
        <v>919</v>
      </c>
      <c r="F18" s="96">
        <v>513</v>
      </c>
      <c r="G18" s="162">
        <v>406</v>
      </c>
      <c r="H18" s="162">
        <v>301</v>
      </c>
      <c r="I18" s="165">
        <v>181</v>
      </c>
      <c r="J18" s="118">
        <v>127</v>
      </c>
      <c r="K18" s="165">
        <v>635</v>
      </c>
      <c r="L18" s="131">
        <v>494</v>
      </c>
      <c r="M18" s="258">
        <v>204</v>
      </c>
      <c r="N18" s="268">
        <v>117</v>
      </c>
      <c r="O18" s="131">
        <v>87</v>
      </c>
    </row>
    <row r="19" spans="1:15" s="1" customFormat="1" ht="20.100000000000001" customHeight="1">
      <c r="A19" s="177" t="s">
        <v>187</v>
      </c>
      <c r="B19" s="96">
        <v>1157</v>
      </c>
      <c r="C19" s="96">
        <v>591</v>
      </c>
      <c r="D19" s="266">
        <v>566</v>
      </c>
      <c r="E19" s="167">
        <v>1038</v>
      </c>
      <c r="F19" s="96">
        <v>528</v>
      </c>
      <c r="G19" s="162">
        <v>510</v>
      </c>
      <c r="H19" s="162">
        <v>347</v>
      </c>
      <c r="I19" s="165">
        <v>144</v>
      </c>
      <c r="J19" s="118">
        <v>132</v>
      </c>
      <c r="K19" s="165">
        <v>668</v>
      </c>
      <c r="L19" s="131">
        <v>562</v>
      </c>
      <c r="M19" s="258">
        <v>119</v>
      </c>
      <c r="N19" s="268">
        <v>63</v>
      </c>
      <c r="O19" s="131">
        <v>56</v>
      </c>
    </row>
    <row r="20" spans="1:15" s="1" customFormat="1" ht="20.100000000000001" customHeight="1">
      <c r="A20" s="177" t="s">
        <v>188</v>
      </c>
      <c r="B20" s="96">
        <v>1043</v>
      </c>
      <c r="C20" s="96">
        <v>551</v>
      </c>
      <c r="D20" s="266">
        <v>492</v>
      </c>
      <c r="E20" s="167">
        <v>958</v>
      </c>
      <c r="F20" s="96">
        <v>483</v>
      </c>
      <c r="G20" s="162">
        <v>475</v>
      </c>
      <c r="H20" s="162">
        <v>373</v>
      </c>
      <c r="I20" s="165">
        <v>117</v>
      </c>
      <c r="J20" s="118">
        <v>122</v>
      </c>
      <c r="K20" s="165">
        <v>589</v>
      </c>
      <c r="L20" s="131">
        <v>503</v>
      </c>
      <c r="M20" s="258">
        <v>85</v>
      </c>
      <c r="N20" s="268">
        <v>68</v>
      </c>
      <c r="O20" s="131">
        <v>17</v>
      </c>
    </row>
    <row r="21" spans="1:15" s="1" customFormat="1" ht="20.100000000000001" customHeight="1">
      <c r="A21" s="177" t="s">
        <v>189</v>
      </c>
      <c r="B21" s="96">
        <v>988</v>
      </c>
      <c r="C21" s="96">
        <v>514</v>
      </c>
      <c r="D21" s="266">
        <v>474</v>
      </c>
      <c r="E21" s="167">
        <v>988</v>
      </c>
      <c r="F21" s="96">
        <v>516</v>
      </c>
      <c r="G21" s="162">
        <v>472</v>
      </c>
      <c r="H21" s="162">
        <v>352</v>
      </c>
      <c r="I21" s="165">
        <v>150</v>
      </c>
      <c r="J21" s="118">
        <v>122</v>
      </c>
      <c r="K21" s="165">
        <v>543</v>
      </c>
      <c r="L21" s="131">
        <v>571</v>
      </c>
      <c r="M21" s="258">
        <v>0</v>
      </c>
      <c r="N21" s="268">
        <v>-2</v>
      </c>
      <c r="O21" s="131">
        <v>2</v>
      </c>
    </row>
    <row r="22" spans="1:15" s="1" customFormat="1" ht="20.100000000000001" customHeight="1">
      <c r="A22" s="177" t="s">
        <v>190</v>
      </c>
      <c r="B22" s="96">
        <v>1167</v>
      </c>
      <c r="C22" s="96">
        <v>584</v>
      </c>
      <c r="D22" s="266">
        <v>583</v>
      </c>
      <c r="E22" s="167">
        <v>1078</v>
      </c>
      <c r="F22" s="96">
        <v>553</v>
      </c>
      <c r="G22" s="162">
        <v>525</v>
      </c>
      <c r="H22" s="162">
        <v>359</v>
      </c>
      <c r="I22" s="165">
        <v>174</v>
      </c>
      <c r="J22" s="118">
        <v>121</v>
      </c>
      <c r="K22" s="165">
        <v>652</v>
      </c>
      <c r="L22" s="131">
        <v>616</v>
      </c>
      <c r="M22" s="258">
        <v>89</v>
      </c>
      <c r="N22" s="268">
        <v>31</v>
      </c>
      <c r="O22" s="131">
        <v>58</v>
      </c>
    </row>
    <row r="23" spans="1:15" s="1" customFormat="1" ht="20.100000000000001" customHeight="1">
      <c r="A23" s="177" t="s">
        <v>191</v>
      </c>
      <c r="B23" s="96">
        <v>886</v>
      </c>
      <c r="C23" s="96">
        <v>437</v>
      </c>
      <c r="D23" s="266">
        <v>449</v>
      </c>
      <c r="E23" s="167">
        <v>866</v>
      </c>
      <c r="F23" s="96">
        <v>443</v>
      </c>
      <c r="G23" s="162">
        <v>423</v>
      </c>
      <c r="H23" s="162">
        <v>315</v>
      </c>
      <c r="I23" s="165">
        <v>125</v>
      </c>
      <c r="J23" s="118">
        <v>87</v>
      </c>
      <c r="K23" s="165">
        <v>510</v>
      </c>
      <c r="L23" s="131">
        <v>528</v>
      </c>
      <c r="M23" s="258">
        <v>20</v>
      </c>
      <c r="N23" s="268">
        <v>-6</v>
      </c>
      <c r="O23" s="131">
        <v>26</v>
      </c>
    </row>
    <row r="24" spans="1:15" s="1" customFormat="1" ht="20.100000000000001" customHeight="1">
      <c r="A24" s="177" t="s">
        <v>192</v>
      </c>
      <c r="B24" s="96">
        <v>1085</v>
      </c>
      <c r="C24" s="96">
        <v>564</v>
      </c>
      <c r="D24" s="266">
        <v>521</v>
      </c>
      <c r="E24" s="167">
        <v>1009</v>
      </c>
      <c r="F24" s="96">
        <v>524</v>
      </c>
      <c r="G24" s="162">
        <v>485</v>
      </c>
      <c r="H24" s="162">
        <v>392</v>
      </c>
      <c r="I24" s="165">
        <v>142</v>
      </c>
      <c r="J24" s="118">
        <v>91</v>
      </c>
      <c r="K24" s="165">
        <v>598</v>
      </c>
      <c r="L24" s="131">
        <v>573</v>
      </c>
      <c r="M24" s="258">
        <v>76</v>
      </c>
      <c r="N24" s="268">
        <v>40</v>
      </c>
      <c r="O24" s="131">
        <v>36</v>
      </c>
    </row>
    <row r="25" spans="1:15" s="1" customFormat="1" ht="20.100000000000001" customHeight="1">
      <c r="A25" s="177" t="s">
        <v>193</v>
      </c>
      <c r="B25" s="96">
        <v>1110</v>
      </c>
      <c r="C25" s="96">
        <v>587</v>
      </c>
      <c r="D25" s="266">
        <v>523</v>
      </c>
      <c r="E25" s="167">
        <v>1004</v>
      </c>
      <c r="F25" s="96">
        <v>536</v>
      </c>
      <c r="G25" s="162">
        <v>468</v>
      </c>
      <c r="H25" s="162">
        <v>324</v>
      </c>
      <c r="I25" s="165">
        <v>134</v>
      </c>
      <c r="J25" s="118">
        <v>113</v>
      </c>
      <c r="K25" s="165">
        <v>623</v>
      </c>
      <c r="L25" s="131">
        <v>538</v>
      </c>
      <c r="M25" s="258">
        <v>106</v>
      </c>
      <c r="N25" s="268">
        <v>51</v>
      </c>
      <c r="O25" s="131">
        <v>55</v>
      </c>
    </row>
    <row r="26" spans="1:15" s="1" customFormat="1" ht="20.100000000000001" customHeight="1">
      <c r="A26" s="178" t="s">
        <v>194</v>
      </c>
      <c r="B26" s="98">
        <v>1196</v>
      </c>
      <c r="C26" s="98">
        <v>584</v>
      </c>
      <c r="D26" s="269">
        <v>612</v>
      </c>
      <c r="E26" s="168">
        <v>1024</v>
      </c>
      <c r="F26" s="98">
        <v>481</v>
      </c>
      <c r="G26" s="163">
        <v>543</v>
      </c>
      <c r="H26" s="163">
        <v>386</v>
      </c>
      <c r="I26" s="166">
        <v>139</v>
      </c>
      <c r="J26" s="120">
        <v>121</v>
      </c>
      <c r="K26" s="166">
        <v>719</v>
      </c>
      <c r="L26" s="132">
        <v>565</v>
      </c>
      <c r="M26" s="259">
        <v>172</v>
      </c>
      <c r="N26" s="270">
        <v>103</v>
      </c>
      <c r="O26" s="132">
        <v>69</v>
      </c>
    </row>
    <row r="27" spans="1:15" s="23" customFormat="1" ht="30.75" customHeight="1">
      <c r="A27" s="508" t="s">
        <v>220</v>
      </c>
      <c r="B27" s="489"/>
      <c r="C27" s="489"/>
      <c r="D27" s="489"/>
      <c r="E27" s="489"/>
      <c r="F27" s="489"/>
      <c r="G27" s="489"/>
      <c r="H27" s="489"/>
      <c r="I27" s="489"/>
      <c r="J27" s="489"/>
      <c r="K27" s="489"/>
      <c r="L27" s="489"/>
      <c r="M27" s="489"/>
      <c r="N27" s="489"/>
      <c r="O27" s="489"/>
    </row>
    <row r="28" spans="1:15" s="22" customFormat="1" ht="15" customHeight="1">
      <c r="A28" s="489" t="s">
        <v>130</v>
      </c>
      <c r="B28" s="489"/>
      <c r="C28" s="489"/>
      <c r="D28" s="489"/>
      <c r="E28" s="489"/>
      <c r="F28" s="489"/>
      <c r="G28" s="489"/>
      <c r="H28" s="489"/>
      <c r="J28" s="33"/>
      <c r="L28" s="33"/>
      <c r="M28" s="33"/>
      <c r="N28" s="33"/>
      <c r="O28" s="256" t="s">
        <v>217</v>
      </c>
    </row>
    <row r="29" spans="1:15">
      <c r="A29" s="7"/>
      <c r="B29" s="7"/>
      <c r="C29" s="7"/>
      <c r="D29" s="7"/>
      <c r="E29" s="7"/>
      <c r="F29" s="7"/>
      <c r="G29" s="7"/>
      <c r="H29" s="7"/>
      <c r="I29" s="7"/>
      <c r="J29" s="7"/>
      <c r="K29" s="7"/>
      <c r="L29" s="7"/>
      <c r="M29" s="7"/>
      <c r="N29" s="7"/>
      <c r="O29" s="7"/>
    </row>
    <row r="30" spans="1:15">
      <c r="A30" s="7"/>
      <c r="B30" s="7"/>
      <c r="C30" s="7"/>
      <c r="D30" s="7"/>
      <c r="E30" s="7"/>
      <c r="F30" s="7"/>
      <c r="G30" s="7"/>
      <c r="H30" s="7"/>
      <c r="I30" s="7"/>
      <c r="J30" s="7"/>
      <c r="K30" s="7"/>
      <c r="L30" s="7"/>
      <c r="M30" s="7"/>
      <c r="N30" s="7"/>
      <c r="O30" s="7"/>
    </row>
  </sheetData>
  <mergeCells count="17">
    <mergeCell ref="A1:Q1"/>
    <mergeCell ref="A27:O27"/>
    <mergeCell ref="A28:H28"/>
    <mergeCell ref="A2:O2"/>
    <mergeCell ref="A3:H3"/>
    <mergeCell ref="A4:A6"/>
    <mergeCell ref="B4:G4"/>
    <mergeCell ref="I4:J4"/>
    <mergeCell ref="M4:O5"/>
    <mergeCell ref="B5:D5"/>
    <mergeCell ref="E5:G5"/>
    <mergeCell ref="H4:H6"/>
    <mergeCell ref="I5:I6"/>
    <mergeCell ref="J5:J6"/>
    <mergeCell ref="K4:L4"/>
    <mergeCell ref="K5:K6"/>
    <mergeCell ref="L5:L6"/>
  </mergeCells>
  <phoneticPr fontId="2" type="noConversion"/>
  <printOptions horizontalCentered="1"/>
  <pageMargins left="0.78740157480314965" right="0.78740157480314965" top="0.98425196850393704" bottom="0.98425196850393704" header="0" footer="0.59055118110236227"/>
  <pageSetup paperSize="9" scale="75" firstPageNumber="13" pageOrder="overThenDown"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L14"/>
  <sheetViews>
    <sheetView tabSelected="1" view="pageBreakPreview" zoomScaleNormal="100" zoomScaleSheetLayoutView="100" workbookViewId="0">
      <selection activeCell="B9" sqref="B9"/>
    </sheetView>
  </sheetViews>
  <sheetFormatPr defaultColWidth="8.88671875" defaultRowHeight="13.5"/>
  <cols>
    <col min="1" max="1" width="9.77734375" style="3" customWidth="1"/>
    <col min="2" max="37" width="6.77734375" style="3" customWidth="1"/>
    <col min="38" max="16384" width="8.88671875" style="3"/>
  </cols>
  <sheetData>
    <row r="1" spans="1:38" s="12" customFormat="1" ht="14.25">
      <c r="A1" s="432" t="s">
        <v>35</v>
      </c>
      <c r="B1" s="432"/>
      <c r="C1" s="432"/>
      <c r="D1" s="432"/>
      <c r="E1" s="432"/>
      <c r="F1" s="432"/>
      <c r="G1" s="432"/>
      <c r="H1" s="432"/>
      <c r="I1" s="432"/>
      <c r="J1" s="432"/>
      <c r="K1" s="432"/>
      <c r="L1" s="432"/>
      <c r="M1" s="432"/>
      <c r="N1" s="432"/>
      <c r="O1" s="432"/>
      <c r="P1" s="432"/>
      <c r="Q1" s="432"/>
    </row>
    <row r="2" spans="1:38" s="17" customFormat="1" ht="30" customHeight="1">
      <c r="A2" s="449" t="s">
        <v>224</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row>
    <row r="3" spans="1:38" s="24" customFormat="1" ht="15" customHeight="1">
      <c r="A3" s="39" t="s">
        <v>6</v>
      </c>
      <c r="B3" s="39"/>
      <c r="C3" s="39"/>
      <c r="D3" s="39"/>
      <c r="E3" s="39"/>
      <c r="F3" s="39"/>
      <c r="G3" s="39"/>
      <c r="H3" s="33"/>
      <c r="I3" s="33"/>
      <c r="J3" s="33"/>
      <c r="K3" s="33"/>
      <c r="L3" s="33"/>
      <c r="M3" s="33"/>
      <c r="O3" s="33"/>
      <c r="P3" s="33"/>
      <c r="Q3" s="33"/>
      <c r="R3" s="33"/>
      <c r="S3" s="33"/>
      <c r="T3" s="33"/>
      <c r="U3" s="33"/>
      <c r="V3" s="33"/>
      <c r="W3" s="33"/>
      <c r="X3" s="33"/>
      <c r="Y3" s="33"/>
      <c r="Z3" s="33"/>
      <c r="AA3" s="33"/>
      <c r="AB3" s="33"/>
      <c r="AC3" s="33"/>
      <c r="AD3" s="33"/>
      <c r="AE3" s="33"/>
      <c r="AF3" s="33"/>
      <c r="AG3" s="33"/>
      <c r="AH3" s="33"/>
      <c r="AI3" s="33"/>
      <c r="AJ3" s="33"/>
      <c r="AK3" s="37" t="s">
        <v>7</v>
      </c>
    </row>
    <row r="4" spans="1:38" s="1" customFormat="1" ht="30" customHeight="1">
      <c r="A4" s="512" t="s">
        <v>211</v>
      </c>
      <c r="B4" s="514" t="s">
        <v>100</v>
      </c>
      <c r="C4" s="515"/>
      <c r="D4" s="515"/>
      <c r="E4" s="485" t="s">
        <v>101</v>
      </c>
      <c r="F4" s="515"/>
      <c r="G4" s="515"/>
      <c r="H4" s="509" t="s">
        <v>201</v>
      </c>
      <c r="I4" s="510"/>
      <c r="J4" s="511"/>
      <c r="K4" s="99" t="s">
        <v>202</v>
      </c>
      <c r="L4" s="100"/>
      <c r="M4" s="101"/>
      <c r="N4" s="509" t="s">
        <v>203</v>
      </c>
      <c r="O4" s="510"/>
      <c r="P4" s="511"/>
      <c r="Q4" s="509" t="s">
        <v>204</v>
      </c>
      <c r="R4" s="510"/>
      <c r="S4" s="511"/>
      <c r="T4" s="509" t="s">
        <v>205</v>
      </c>
      <c r="U4" s="510"/>
      <c r="V4" s="510"/>
      <c r="W4" s="509" t="s">
        <v>206</v>
      </c>
      <c r="X4" s="510"/>
      <c r="Y4" s="511"/>
      <c r="Z4" s="99" t="s">
        <v>207</v>
      </c>
      <c r="AA4" s="102"/>
      <c r="AB4" s="102"/>
      <c r="AC4" s="99" t="s">
        <v>208</v>
      </c>
      <c r="AD4" s="102"/>
      <c r="AE4" s="102"/>
      <c r="AF4" s="103" t="s">
        <v>209</v>
      </c>
      <c r="AG4" s="104"/>
      <c r="AH4" s="101"/>
      <c r="AI4" s="99" t="s">
        <v>210</v>
      </c>
      <c r="AJ4" s="100"/>
      <c r="AK4" s="182"/>
    </row>
    <row r="5" spans="1:38" s="1" customFormat="1" ht="30" customHeight="1" thickBot="1">
      <c r="A5" s="513"/>
      <c r="B5" s="181"/>
      <c r="C5" s="172" t="s">
        <v>10</v>
      </c>
      <c r="D5" s="180" t="s">
        <v>39</v>
      </c>
      <c r="E5" s="179"/>
      <c r="F5" s="172" t="s">
        <v>10</v>
      </c>
      <c r="G5" s="180" t="s">
        <v>39</v>
      </c>
      <c r="H5" s="179"/>
      <c r="I5" s="172" t="s">
        <v>10</v>
      </c>
      <c r="J5" s="180" t="s">
        <v>39</v>
      </c>
      <c r="K5" s="179"/>
      <c r="L5" s="172" t="s">
        <v>10</v>
      </c>
      <c r="M5" s="180" t="s">
        <v>39</v>
      </c>
      <c r="N5" s="179"/>
      <c r="O5" s="172" t="s">
        <v>10</v>
      </c>
      <c r="P5" s="180" t="s">
        <v>39</v>
      </c>
      <c r="Q5" s="179"/>
      <c r="R5" s="172" t="s">
        <v>10</v>
      </c>
      <c r="S5" s="180" t="s">
        <v>39</v>
      </c>
      <c r="T5" s="179"/>
      <c r="U5" s="172" t="s">
        <v>10</v>
      </c>
      <c r="V5" s="180" t="s">
        <v>39</v>
      </c>
      <c r="W5" s="179"/>
      <c r="X5" s="172" t="s">
        <v>10</v>
      </c>
      <c r="Y5" s="180" t="s">
        <v>39</v>
      </c>
      <c r="Z5" s="179"/>
      <c r="AA5" s="172" t="s">
        <v>10</v>
      </c>
      <c r="AB5" s="180" t="s">
        <v>39</v>
      </c>
      <c r="AC5" s="179"/>
      <c r="AD5" s="172" t="s">
        <v>10</v>
      </c>
      <c r="AE5" s="180" t="s">
        <v>39</v>
      </c>
      <c r="AF5" s="179"/>
      <c r="AG5" s="172" t="s">
        <v>10</v>
      </c>
      <c r="AH5" s="180" t="s">
        <v>39</v>
      </c>
      <c r="AI5" s="179"/>
      <c r="AJ5" s="172" t="s">
        <v>10</v>
      </c>
      <c r="AK5" s="180" t="s">
        <v>39</v>
      </c>
    </row>
    <row r="6" spans="1:38" s="1" customFormat="1" ht="17.100000000000001" hidden="1" customHeight="1" thickTop="1">
      <c r="A6" s="183">
        <v>2016</v>
      </c>
      <c r="B6" s="97">
        <v>2384</v>
      </c>
      <c r="C6" s="97">
        <v>1365</v>
      </c>
      <c r="D6" s="113">
        <v>1019</v>
      </c>
      <c r="E6" s="97">
        <v>314</v>
      </c>
      <c r="F6" s="97">
        <v>104</v>
      </c>
      <c r="G6" s="164">
        <v>210</v>
      </c>
      <c r="H6" s="97">
        <v>24</v>
      </c>
      <c r="I6" s="97">
        <v>16</v>
      </c>
      <c r="J6" s="164">
        <v>8</v>
      </c>
      <c r="K6" s="97">
        <v>0</v>
      </c>
      <c r="L6" s="97">
        <v>0</v>
      </c>
      <c r="M6" s="164">
        <v>0</v>
      </c>
      <c r="N6" s="97">
        <v>69</v>
      </c>
      <c r="O6" s="97">
        <v>1</v>
      </c>
      <c r="P6" s="164">
        <v>68</v>
      </c>
      <c r="Q6" s="97">
        <v>102</v>
      </c>
      <c r="R6" s="97">
        <v>45</v>
      </c>
      <c r="S6" s="164">
        <v>57</v>
      </c>
      <c r="T6" s="97">
        <v>0</v>
      </c>
      <c r="U6" s="97">
        <v>0</v>
      </c>
      <c r="V6" s="164">
        <v>0</v>
      </c>
      <c r="W6" s="97">
        <v>0</v>
      </c>
      <c r="X6" s="97">
        <v>0</v>
      </c>
      <c r="Y6" s="164">
        <v>0</v>
      </c>
      <c r="Z6" s="97">
        <v>0</v>
      </c>
      <c r="AA6" s="97">
        <v>0</v>
      </c>
      <c r="AB6" s="164">
        <v>0</v>
      </c>
      <c r="AC6" s="97">
        <v>21</v>
      </c>
      <c r="AD6" s="97">
        <v>16</v>
      </c>
      <c r="AE6" s="164">
        <v>5</v>
      </c>
      <c r="AF6" s="97">
        <v>0</v>
      </c>
      <c r="AG6" s="97">
        <v>0</v>
      </c>
      <c r="AH6" s="164">
        <v>0</v>
      </c>
      <c r="AI6" s="97">
        <v>1854</v>
      </c>
      <c r="AJ6" s="97">
        <v>1183</v>
      </c>
      <c r="AK6" s="113">
        <v>671</v>
      </c>
    </row>
    <row r="7" spans="1:38" s="1" customFormat="1" ht="17.100000000000001" hidden="1" customHeight="1">
      <c r="A7" s="183">
        <v>2017</v>
      </c>
      <c r="B7" s="97">
        <v>2564</v>
      </c>
      <c r="C7" s="97">
        <v>1440</v>
      </c>
      <c r="D7" s="113">
        <v>1124</v>
      </c>
      <c r="E7" s="97">
        <v>279</v>
      </c>
      <c r="F7" s="97">
        <v>82</v>
      </c>
      <c r="G7" s="164">
        <v>199</v>
      </c>
      <c r="H7" s="97">
        <v>21</v>
      </c>
      <c r="I7" s="97">
        <v>13</v>
      </c>
      <c r="J7" s="164">
        <v>8</v>
      </c>
      <c r="K7" s="97">
        <v>863</v>
      </c>
      <c r="L7" s="97">
        <v>377</v>
      </c>
      <c r="M7" s="164">
        <v>486</v>
      </c>
      <c r="N7" s="97">
        <v>76</v>
      </c>
      <c r="O7" s="97">
        <v>1</v>
      </c>
      <c r="P7" s="164">
        <v>75</v>
      </c>
      <c r="Q7" s="97">
        <v>103</v>
      </c>
      <c r="R7" s="97">
        <v>43</v>
      </c>
      <c r="S7" s="164">
        <v>60</v>
      </c>
      <c r="T7" s="97">
        <v>8</v>
      </c>
      <c r="U7" s="97">
        <v>5</v>
      </c>
      <c r="V7" s="164">
        <v>3</v>
      </c>
      <c r="W7" s="97">
        <v>87</v>
      </c>
      <c r="X7" s="97">
        <v>84</v>
      </c>
      <c r="Y7" s="164">
        <v>3</v>
      </c>
      <c r="Z7" s="97">
        <v>44</v>
      </c>
      <c r="AA7" s="97">
        <v>27</v>
      </c>
      <c r="AB7" s="164">
        <v>17</v>
      </c>
      <c r="AC7" s="97">
        <v>23</v>
      </c>
      <c r="AD7" s="97">
        <v>17</v>
      </c>
      <c r="AE7" s="164">
        <v>6</v>
      </c>
      <c r="AF7" s="97">
        <v>49</v>
      </c>
      <c r="AG7" s="97">
        <v>46</v>
      </c>
      <c r="AH7" s="164">
        <v>3</v>
      </c>
      <c r="AI7" s="97">
        <v>1009</v>
      </c>
      <c r="AJ7" s="97">
        <v>745</v>
      </c>
      <c r="AK7" s="113">
        <v>264</v>
      </c>
    </row>
    <row r="8" spans="1:38" s="1" customFormat="1" ht="17.100000000000001" hidden="1" customHeight="1" thickTop="1">
      <c r="A8" s="183">
        <v>2018</v>
      </c>
      <c r="B8" s="291">
        <v>2801</v>
      </c>
      <c r="C8" s="291">
        <v>1595</v>
      </c>
      <c r="D8" s="292">
        <v>1206</v>
      </c>
      <c r="E8" s="291">
        <v>274</v>
      </c>
      <c r="F8" s="291">
        <v>84</v>
      </c>
      <c r="G8" s="293">
        <v>190</v>
      </c>
      <c r="H8" s="291">
        <v>24</v>
      </c>
      <c r="I8" s="291">
        <v>15</v>
      </c>
      <c r="J8" s="293">
        <v>9</v>
      </c>
      <c r="K8" s="291">
        <v>1037</v>
      </c>
      <c r="L8" s="291">
        <v>481</v>
      </c>
      <c r="M8" s="293">
        <v>556</v>
      </c>
      <c r="N8" s="291">
        <v>77</v>
      </c>
      <c r="O8" s="291">
        <v>2</v>
      </c>
      <c r="P8" s="293">
        <v>75</v>
      </c>
      <c r="Q8" s="291">
        <v>109</v>
      </c>
      <c r="R8" s="291">
        <v>52</v>
      </c>
      <c r="S8" s="293">
        <v>57</v>
      </c>
      <c r="T8" s="291">
        <v>6</v>
      </c>
      <c r="U8" s="291">
        <v>4</v>
      </c>
      <c r="V8" s="293">
        <v>2</v>
      </c>
      <c r="W8" s="291">
        <v>87</v>
      </c>
      <c r="X8" s="291">
        <v>84</v>
      </c>
      <c r="Y8" s="293">
        <v>3</v>
      </c>
      <c r="Z8" s="291">
        <v>42</v>
      </c>
      <c r="AA8" s="291">
        <v>30</v>
      </c>
      <c r="AB8" s="293">
        <v>12</v>
      </c>
      <c r="AC8" s="291">
        <v>25</v>
      </c>
      <c r="AD8" s="291">
        <v>16</v>
      </c>
      <c r="AE8" s="293">
        <v>9</v>
      </c>
      <c r="AF8" s="291">
        <v>61</v>
      </c>
      <c r="AG8" s="291">
        <v>59</v>
      </c>
      <c r="AH8" s="293">
        <v>2</v>
      </c>
      <c r="AI8" s="291">
        <v>1059</v>
      </c>
      <c r="AJ8" s="291">
        <v>768</v>
      </c>
      <c r="AK8" s="292">
        <v>291</v>
      </c>
    </row>
    <row r="9" spans="1:38" s="1" customFormat="1" ht="17.100000000000001" customHeight="1" thickTop="1">
      <c r="A9" s="183">
        <v>2019</v>
      </c>
      <c r="B9" s="291">
        <v>2781</v>
      </c>
      <c r="C9" s="291">
        <v>1650</v>
      </c>
      <c r="D9" s="292">
        <v>1131</v>
      </c>
      <c r="E9" s="291">
        <v>217</v>
      </c>
      <c r="F9" s="291">
        <v>81</v>
      </c>
      <c r="G9" s="293">
        <v>136</v>
      </c>
      <c r="H9" s="291">
        <v>28</v>
      </c>
      <c r="I9" s="291">
        <v>16</v>
      </c>
      <c r="J9" s="293">
        <v>12</v>
      </c>
      <c r="K9" s="291">
        <v>1038</v>
      </c>
      <c r="L9" s="291">
        <v>491</v>
      </c>
      <c r="M9" s="293">
        <v>547</v>
      </c>
      <c r="N9" s="291">
        <v>80</v>
      </c>
      <c r="O9" s="291">
        <v>2</v>
      </c>
      <c r="P9" s="293">
        <v>78</v>
      </c>
      <c r="Q9" s="291">
        <v>104</v>
      </c>
      <c r="R9" s="291">
        <v>52</v>
      </c>
      <c r="S9" s="293">
        <v>52</v>
      </c>
      <c r="T9" s="291">
        <v>5</v>
      </c>
      <c r="U9" s="291">
        <v>3</v>
      </c>
      <c r="V9" s="293">
        <v>2</v>
      </c>
      <c r="W9" s="291">
        <v>73</v>
      </c>
      <c r="X9" s="291">
        <v>70</v>
      </c>
      <c r="Y9" s="293">
        <v>3</v>
      </c>
      <c r="Z9" s="291">
        <v>52</v>
      </c>
      <c r="AA9" s="291">
        <v>37</v>
      </c>
      <c r="AB9" s="293">
        <v>15</v>
      </c>
      <c r="AC9" s="291">
        <v>24</v>
      </c>
      <c r="AD9" s="291">
        <v>16</v>
      </c>
      <c r="AE9" s="293">
        <v>8</v>
      </c>
      <c r="AF9" s="291">
        <v>73</v>
      </c>
      <c r="AG9" s="291">
        <v>67</v>
      </c>
      <c r="AH9" s="293">
        <v>6</v>
      </c>
      <c r="AI9" s="291">
        <v>1087</v>
      </c>
      <c r="AJ9" s="291">
        <v>815</v>
      </c>
      <c r="AK9" s="292">
        <v>272</v>
      </c>
    </row>
    <row r="10" spans="1:38" s="1" customFormat="1" ht="17.100000000000001" customHeight="1">
      <c r="A10" s="183">
        <v>2020</v>
      </c>
      <c r="B10" s="291">
        <v>2638</v>
      </c>
      <c r="C10" s="291">
        <v>1565</v>
      </c>
      <c r="D10" s="292">
        <v>1073</v>
      </c>
      <c r="E10" s="291">
        <v>170</v>
      </c>
      <c r="F10" s="291">
        <v>63</v>
      </c>
      <c r="G10" s="293">
        <v>107</v>
      </c>
      <c r="H10" s="291">
        <v>27</v>
      </c>
      <c r="I10" s="291">
        <v>14</v>
      </c>
      <c r="J10" s="293">
        <v>13</v>
      </c>
      <c r="K10" s="291">
        <v>990</v>
      </c>
      <c r="L10" s="291">
        <v>454</v>
      </c>
      <c r="M10" s="293">
        <v>536</v>
      </c>
      <c r="N10" s="291">
        <v>79</v>
      </c>
      <c r="O10" s="291">
        <v>3</v>
      </c>
      <c r="P10" s="293">
        <v>76</v>
      </c>
      <c r="Q10" s="291">
        <v>96</v>
      </c>
      <c r="R10" s="291">
        <v>49</v>
      </c>
      <c r="S10" s="293">
        <v>47</v>
      </c>
      <c r="T10" s="291">
        <v>8</v>
      </c>
      <c r="U10" s="291">
        <v>6</v>
      </c>
      <c r="V10" s="293">
        <v>2</v>
      </c>
      <c r="W10" s="291">
        <v>56</v>
      </c>
      <c r="X10" s="291">
        <v>53</v>
      </c>
      <c r="Y10" s="293">
        <v>3</v>
      </c>
      <c r="Z10" s="291">
        <v>49</v>
      </c>
      <c r="AA10" s="291">
        <v>35</v>
      </c>
      <c r="AB10" s="293">
        <v>14</v>
      </c>
      <c r="AC10" s="291">
        <v>25</v>
      </c>
      <c r="AD10" s="291">
        <v>16</v>
      </c>
      <c r="AE10" s="293">
        <v>9</v>
      </c>
      <c r="AF10" s="291">
        <v>72</v>
      </c>
      <c r="AG10" s="291">
        <v>67</v>
      </c>
      <c r="AH10" s="293">
        <v>5</v>
      </c>
      <c r="AI10" s="291">
        <v>1066</v>
      </c>
      <c r="AJ10" s="291">
        <v>805</v>
      </c>
      <c r="AK10" s="292">
        <v>261</v>
      </c>
    </row>
    <row r="11" spans="1:38" s="1" customFormat="1" ht="17.100000000000001" customHeight="1">
      <c r="A11" s="183">
        <v>2021</v>
      </c>
      <c r="B11" s="291">
        <v>2641</v>
      </c>
      <c r="C11" s="291">
        <v>1530</v>
      </c>
      <c r="D11" s="292">
        <v>1111</v>
      </c>
      <c r="E11" s="291">
        <v>213</v>
      </c>
      <c r="F11" s="291">
        <v>73</v>
      </c>
      <c r="G11" s="293">
        <v>140</v>
      </c>
      <c r="H11" s="291">
        <v>28</v>
      </c>
      <c r="I11" s="291">
        <v>15</v>
      </c>
      <c r="J11" s="293">
        <v>13</v>
      </c>
      <c r="K11" s="291">
        <v>973</v>
      </c>
      <c r="L11" s="291">
        <v>443</v>
      </c>
      <c r="M11" s="293">
        <v>530</v>
      </c>
      <c r="N11" s="291">
        <v>78</v>
      </c>
      <c r="O11" s="291">
        <v>1</v>
      </c>
      <c r="P11" s="293">
        <v>77</v>
      </c>
      <c r="Q11" s="291">
        <v>96</v>
      </c>
      <c r="R11" s="291">
        <v>46</v>
      </c>
      <c r="S11" s="293">
        <v>50</v>
      </c>
      <c r="T11" s="291">
        <v>8</v>
      </c>
      <c r="U11" s="291">
        <v>6</v>
      </c>
      <c r="V11" s="293">
        <v>2</v>
      </c>
      <c r="W11" s="291">
        <v>38</v>
      </c>
      <c r="X11" s="291">
        <v>34</v>
      </c>
      <c r="Y11" s="293">
        <v>4</v>
      </c>
      <c r="Z11" s="291">
        <v>55</v>
      </c>
      <c r="AA11" s="291">
        <v>39</v>
      </c>
      <c r="AB11" s="293">
        <v>16</v>
      </c>
      <c r="AC11" s="291">
        <v>22</v>
      </c>
      <c r="AD11" s="291">
        <v>13</v>
      </c>
      <c r="AE11" s="293">
        <v>9</v>
      </c>
      <c r="AF11" s="291">
        <v>63</v>
      </c>
      <c r="AG11" s="291">
        <v>59</v>
      </c>
      <c r="AH11" s="293">
        <v>4</v>
      </c>
      <c r="AI11" s="291">
        <v>1067</v>
      </c>
      <c r="AJ11" s="291">
        <v>800</v>
      </c>
      <c r="AK11" s="292">
        <v>267</v>
      </c>
    </row>
    <row r="12" spans="1:38" s="1" customFormat="1" ht="17.100000000000001" customHeight="1">
      <c r="A12" s="183">
        <v>2022</v>
      </c>
      <c r="B12" s="291">
        <v>3097</v>
      </c>
      <c r="C12" s="291">
        <v>1876</v>
      </c>
      <c r="D12" s="292">
        <v>1221</v>
      </c>
      <c r="E12" s="291">
        <v>279</v>
      </c>
      <c r="F12" s="291">
        <v>112</v>
      </c>
      <c r="G12" s="293">
        <v>167</v>
      </c>
      <c r="H12" s="291">
        <v>25</v>
      </c>
      <c r="I12" s="291">
        <v>15</v>
      </c>
      <c r="J12" s="293">
        <v>10</v>
      </c>
      <c r="K12" s="291">
        <v>1053</v>
      </c>
      <c r="L12" s="291">
        <v>480</v>
      </c>
      <c r="M12" s="293">
        <v>573</v>
      </c>
      <c r="N12" s="291">
        <v>79</v>
      </c>
      <c r="O12" s="291">
        <v>1</v>
      </c>
      <c r="P12" s="293">
        <v>78</v>
      </c>
      <c r="Q12" s="291">
        <v>109</v>
      </c>
      <c r="R12" s="291">
        <v>60</v>
      </c>
      <c r="S12" s="293">
        <v>49</v>
      </c>
      <c r="T12" s="291">
        <v>8</v>
      </c>
      <c r="U12" s="291">
        <v>6</v>
      </c>
      <c r="V12" s="293">
        <v>2</v>
      </c>
      <c r="W12" s="291">
        <v>65</v>
      </c>
      <c r="X12" s="291">
        <v>60</v>
      </c>
      <c r="Y12" s="293">
        <v>5</v>
      </c>
      <c r="Z12" s="291">
        <v>103</v>
      </c>
      <c r="AA12" s="291">
        <v>81</v>
      </c>
      <c r="AB12" s="293">
        <v>22</v>
      </c>
      <c r="AC12" s="291">
        <v>20</v>
      </c>
      <c r="AD12" s="291">
        <v>12</v>
      </c>
      <c r="AE12" s="293">
        <v>8</v>
      </c>
      <c r="AF12" s="291">
        <v>85</v>
      </c>
      <c r="AG12" s="291">
        <v>81</v>
      </c>
      <c r="AH12" s="293">
        <v>4</v>
      </c>
      <c r="AI12" s="291">
        <v>1271</v>
      </c>
      <c r="AJ12" s="291">
        <v>968</v>
      </c>
      <c r="AK12" s="292">
        <v>303</v>
      </c>
    </row>
    <row r="13" spans="1:38" s="376" customFormat="1" ht="17.100000000000001" customHeight="1">
      <c r="A13" s="377">
        <v>2023</v>
      </c>
      <c r="B13" s="378">
        <v>3921</v>
      </c>
      <c r="C13" s="378">
        <v>2436</v>
      </c>
      <c r="D13" s="379">
        <v>1485</v>
      </c>
      <c r="E13" s="378">
        <v>387</v>
      </c>
      <c r="F13" s="378">
        <v>171</v>
      </c>
      <c r="G13" s="380">
        <v>216</v>
      </c>
      <c r="H13" s="378">
        <v>28</v>
      </c>
      <c r="I13" s="378">
        <v>18</v>
      </c>
      <c r="J13" s="380">
        <v>10</v>
      </c>
      <c r="K13" s="378">
        <v>1440</v>
      </c>
      <c r="L13" s="378">
        <v>713</v>
      </c>
      <c r="M13" s="380">
        <v>727</v>
      </c>
      <c r="N13" s="378">
        <v>80</v>
      </c>
      <c r="O13" s="378">
        <v>2</v>
      </c>
      <c r="P13" s="380">
        <v>78</v>
      </c>
      <c r="Q13" s="378">
        <v>136</v>
      </c>
      <c r="R13" s="378">
        <v>78</v>
      </c>
      <c r="S13" s="380">
        <v>58</v>
      </c>
      <c r="T13" s="378">
        <v>7</v>
      </c>
      <c r="U13" s="378">
        <v>5</v>
      </c>
      <c r="V13" s="380">
        <v>2</v>
      </c>
      <c r="W13" s="378">
        <v>64</v>
      </c>
      <c r="X13" s="378">
        <v>57</v>
      </c>
      <c r="Y13" s="380">
        <v>7</v>
      </c>
      <c r="Z13" s="378">
        <v>103</v>
      </c>
      <c r="AA13" s="378">
        <v>85</v>
      </c>
      <c r="AB13" s="380">
        <v>18</v>
      </c>
      <c r="AC13" s="378">
        <v>18</v>
      </c>
      <c r="AD13" s="378">
        <v>11</v>
      </c>
      <c r="AE13" s="380">
        <v>7</v>
      </c>
      <c r="AF13" s="378">
        <v>100</v>
      </c>
      <c r="AG13" s="378">
        <v>90</v>
      </c>
      <c r="AH13" s="380">
        <v>10</v>
      </c>
      <c r="AI13" s="378">
        <v>1558</v>
      </c>
      <c r="AJ13" s="378">
        <v>1206</v>
      </c>
      <c r="AK13" s="379">
        <v>352</v>
      </c>
      <c r="AL13" s="424"/>
    </row>
    <row r="14" spans="1:38" s="22" customFormat="1" ht="15" customHeight="1">
      <c r="A14" s="62" t="s">
        <v>130</v>
      </c>
      <c r="B14" s="44"/>
      <c r="C14" s="44"/>
      <c r="D14" s="44"/>
      <c r="E14" s="44"/>
      <c r="F14" s="44"/>
      <c r="G14" s="44"/>
      <c r="H14" s="44"/>
      <c r="I14" s="44"/>
      <c r="J14" s="44"/>
      <c r="K14" s="44"/>
      <c r="L14" s="44"/>
      <c r="M14" s="44"/>
      <c r="N14" s="40"/>
      <c r="O14" s="44"/>
      <c r="P14" s="44"/>
      <c r="Q14" s="44"/>
      <c r="R14" s="44"/>
      <c r="S14" s="44"/>
      <c r="T14" s="44"/>
      <c r="U14" s="44"/>
      <c r="V14" s="44"/>
      <c r="W14" s="44"/>
      <c r="X14" s="44"/>
      <c r="Y14" s="44"/>
      <c r="Z14" s="44"/>
      <c r="AA14" s="44"/>
      <c r="AB14" s="44"/>
      <c r="AC14" s="44"/>
      <c r="AD14" s="44"/>
      <c r="AE14" s="44"/>
      <c r="AF14" s="44"/>
      <c r="AG14" s="44"/>
      <c r="AH14" s="44"/>
      <c r="AI14" s="44"/>
      <c r="AJ14" s="44"/>
      <c r="AK14" s="256" t="s">
        <v>217</v>
      </c>
    </row>
  </sheetData>
  <mergeCells count="10">
    <mergeCell ref="A1:Q1"/>
    <mergeCell ref="Q4:S4"/>
    <mergeCell ref="N4:P4"/>
    <mergeCell ref="W4:Y4"/>
    <mergeCell ref="T4:V4"/>
    <mergeCell ref="A2:AK2"/>
    <mergeCell ref="A4:A5"/>
    <mergeCell ref="B4:D4"/>
    <mergeCell ref="E4:G4"/>
    <mergeCell ref="H4:J4"/>
  </mergeCells>
  <phoneticPr fontId="2" type="noConversion"/>
  <printOptions horizontalCentered="1"/>
  <pageMargins left="0.78740157480314965" right="0.78740157480314965" top="0.98425196850393704" bottom="0.98425196850393704" header="0" footer="0.59055118110236227"/>
  <pageSetup paperSize="9" scale="76" firstPageNumber="13" pageOrder="overThenDown" orientation="landscape"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8"/>
  <sheetViews>
    <sheetView view="pageBreakPreview" zoomScaleNormal="100" zoomScaleSheetLayoutView="100" workbookViewId="0">
      <selection activeCell="D14" sqref="D14:E14"/>
    </sheetView>
  </sheetViews>
  <sheetFormatPr defaultColWidth="8.88671875" defaultRowHeight="13.5"/>
  <cols>
    <col min="1" max="1" width="8.77734375" style="3" customWidth="1"/>
    <col min="2" max="5" width="22.77734375" style="3" customWidth="1"/>
    <col min="6" max="16384" width="8.88671875" style="3"/>
  </cols>
  <sheetData>
    <row r="1" spans="1:17" s="12" customFormat="1" ht="14.25">
      <c r="A1" s="432" t="s">
        <v>35</v>
      </c>
      <c r="B1" s="432"/>
      <c r="C1" s="432"/>
      <c r="D1" s="432"/>
      <c r="E1" s="432"/>
      <c r="F1" s="432"/>
      <c r="G1" s="432"/>
      <c r="H1" s="432"/>
      <c r="I1" s="432"/>
      <c r="J1" s="432"/>
      <c r="K1" s="432"/>
      <c r="L1" s="432"/>
      <c r="M1" s="432"/>
      <c r="N1" s="432"/>
      <c r="O1" s="432"/>
      <c r="P1" s="432"/>
      <c r="Q1" s="432"/>
    </row>
    <row r="2" spans="1:17" s="20" customFormat="1" ht="30" customHeight="1">
      <c r="A2" s="516" t="s">
        <v>225</v>
      </c>
      <c r="B2" s="516"/>
      <c r="C2" s="516"/>
      <c r="D2" s="516"/>
      <c r="E2" s="516"/>
    </row>
    <row r="3" spans="1:17" s="25" customFormat="1" ht="15" customHeight="1">
      <c r="A3" s="39" t="s">
        <v>102</v>
      </c>
      <c r="B3" s="39"/>
      <c r="C3" s="39"/>
      <c r="D3" s="39"/>
      <c r="E3" s="35" t="s">
        <v>103</v>
      </c>
    </row>
    <row r="4" spans="1:17" s="9" customFormat="1" ht="34.5" customHeight="1" thickBot="1">
      <c r="A4" s="188" t="s">
        <v>211</v>
      </c>
      <c r="B4" s="185" t="s">
        <v>31</v>
      </c>
      <c r="C4" s="115" t="s">
        <v>32</v>
      </c>
      <c r="D4" s="186" t="s">
        <v>33</v>
      </c>
      <c r="E4" s="187" t="s">
        <v>34</v>
      </c>
    </row>
    <row r="5" spans="1:17" s="9" customFormat="1" ht="33.75" hidden="1" customHeight="1" thickTop="1">
      <c r="A5" s="194">
        <v>2016</v>
      </c>
      <c r="B5" s="190">
        <v>593</v>
      </c>
      <c r="C5" s="184">
        <v>31</v>
      </c>
      <c r="D5" s="192">
        <v>535</v>
      </c>
      <c r="E5" s="195">
        <v>7</v>
      </c>
    </row>
    <row r="6" spans="1:17" s="9" customFormat="1" ht="34.5" hidden="1" customHeight="1">
      <c r="A6" s="194">
        <v>2017</v>
      </c>
      <c r="B6" s="191">
        <v>623</v>
      </c>
      <c r="C6" s="184">
        <v>40</v>
      </c>
      <c r="D6" s="193">
        <v>524</v>
      </c>
      <c r="E6" s="195">
        <v>8</v>
      </c>
    </row>
    <row r="7" spans="1:17" s="9" customFormat="1" ht="34.5" hidden="1" customHeight="1" thickTop="1">
      <c r="A7" s="194">
        <v>2018</v>
      </c>
      <c r="B7" s="287">
        <v>591</v>
      </c>
      <c r="C7" s="247">
        <v>56</v>
      </c>
      <c r="D7" s="319">
        <v>465</v>
      </c>
      <c r="E7" s="320">
        <v>9</v>
      </c>
    </row>
    <row r="8" spans="1:17" s="9" customFormat="1" ht="34.5" customHeight="1" thickTop="1">
      <c r="A8" s="194">
        <v>2019</v>
      </c>
      <c r="B8" s="287">
        <v>582</v>
      </c>
      <c r="C8" s="247">
        <v>50</v>
      </c>
      <c r="D8" s="319">
        <v>499</v>
      </c>
      <c r="E8" s="320">
        <v>9</v>
      </c>
    </row>
    <row r="9" spans="1:17" s="9" customFormat="1" ht="34.5" customHeight="1">
      <c r="A9" s="194">
        <v>2020</v>
      </c>
      <c r="B9" s="287">
        <v>488</v>
      </c>
      <c r="C9" s="247">
        <v>26</v>
      </c>
      <c r="D9" s="319">
        <v>447</v>
      </c>
      <c r="E9" s="320">
        <v>4</v>
      </c>
    </row>
    <row r="10" spans="1:17" s="9" customFormat="1" ht="34.5" customHeight="1">
      <c r="A10" s="194">
        <v>2021</v>
      </c>
      <c r="B10" s="287">
        <v>514</v>
      </c>
      <c r="C10" s="247">
        <v>25</v>
      </c>
      <c r="D10" s="319">
        <v>493</v>
      </c>
      <c r="E10" s="320">
        <v>16</v>
      </c>
    </row>
    <row r="11" spans="1:17" s="337" customFormat="1" ht="34.5" customHeight="1">
      <c r="A11" s="194">
        <v>2022</v>
      </c>
      <c r="B11" s="287">
        <v>444</v>
      </c>
      <c r="C11" s="247">
        <v>28</v>
      </c>
      <c r="D11" s="289">
        <v>396</v>
      </c>
      <c r="E11" s="247">
        <v>6</v>
      </c>
    </row>
    <row r="12" spans="1:17" s="385" customFormat="1" ht="34.5" customHeight="1">
      <c r="A12" s="381">
        <v>2023</v>
      </c>
      <c r="B12" s="382">
        <v>487</v>
      </c>
      <c r="C12" s="383">
        <v>47</v>
      </c>
      <c r="D12" s="384">
        <v>443</v>
      </c>
      <c r="E12" s="383">
        <v>9</v>
      </c>
    </row>
    <row r="13" spans="1:17" s="25" customFormat="1" ht="30.75" customHeight="1">
      <c r="A13" s="519" t="s">
        <v>219</v>
      </c>
      <c r="B13" s="519"/>
      <c r="C13" s="519"/>
      <c r="D13" s="519"/>
      <c r="E13" s="519"/>
    </row>
    <row r="14" spans="1:17">
      <c r="A14" s="517" t="s">
        <v>233</v>
      </c>
      <c r="B14" s="517"/>
      <c r="C14" s="517"/>
      <c r="D14" s="518" t="s">
        <v>212</v>
      </c>
      <c r="E14" s="518"/>
    </row>
    <row r="28" spans="8:8">
      <c r="H28" s="106" t="s">
        <v>213</v>
      </c>
    </row>
  </sheetData>
  <mergeCells count="5">
    <mergeCell ref="A2:E2"/>
    <mergeCell ref="A14:C14"/>
    <mergeCell ref="D14:E14"/>
    <mergeCell ref="A1:Q1"/>
    <mergeCell ref="A13:E13"/>
  </mergeCells>
  <phoneticPr fontId="2" type="noConversion"/>
  <printOptions horizontalCentered="1"/>
  <pageMargins left="0.78740157480314965" right="0.78740157480314965" top="0.98425196850393704" bottom="0.98425196850393704" header="0" footer="0.59055118110236227"/>
  <pageSetup paperSize="9" scale="98" firstPageNumber="13" pageOrder="overThenDown" orientation="landscape"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E22"/>
  <sheetViews>
    <sheetView view="pageBreakPreview" topLeftCell="A2" zoomScaleNormal="100" zoomScaleSheetLayoutView="100" workbookViewId="0">
      <selection activeCell="A21" sqref="A21:S21"/>
    </sheetView>
  </sheetViews>
  <sheetFormatPr defaultColWidth="8.88671875" defaultRowHeight="13.5"/>
  <cols>
    <col min="1" max="2" width="6.33203125" style="208" customWidth="1"/>
    <col min="3" max="4" width="6.77734375" style="208" customWidth="1"/>
    <col min="5" max="5" width="6.33203125" style="208" customWidth="1"/>
    <col min="6" max="7" width="6.77734375" style="208" customWidth="1"/>
    <col min="8" max="8" width="6.33203125" style="208" customWidth="1"/>
    <col min="9" max="10" width="6.77734375" style="208" customWidth="1"/>
    <col min="11" max="11" width="6.33203125" style="208" customWidth="1"/>
    <col min="12" max="13" width="6.77734375" style="208" customWidth="1"/>
    <col min="14" max="14" width="6.33203125" style="208" customWidth="1"/>
    <col min="15" max="16" width="6.77734375" style="208" customWidth="1"/>
    <col min="17" max="17" width="6.33203125" style="208" customWidth="1"/>
    <col min="18" max="19" width="6.77734375" style="208" customWidth="1"/>
    <col min="20" max="20" width="6.33203125" style="208" customWidth="1"/>
    <col min="21" max="22" width="6.77734375" style="208" customWidth="1"/>
    <col min="23" max="23" width="6.33203125" style="208" customWidth="1"/>
    <col min="24" max="25" width="6.77734375" style="208" customWidth="1"/>
    <col min="26" max="26" width="6.33203125" style="208" customWidth="1"/>
    <col min="27" max="28" width="6.77734375" style="208" customWidth="1"/>
    <col min="29" max="29" width="6.33203125" style="208" customWidth="1"/>
    <col min="30" max="31" width="6.77734375" style="208" customWidth="1"/>
    <col min="32" max="16384" width="8.88671875" style="208"/>
  </cols>
  <sheetData>
    <row r="1" spans="1:31" s="12" customFormat="1" ht="14.25">
      <c r="A1" s="432" t="s">
        <v>35</v>
      </c>
      <c r="B1" s="432"/>
      <c r="C1" s="432"/>
      <c r="D1" s="432"/>
      <c r="E1" s="432"/>
      <c r="F1" s="432"/>
      <c r="G1" s="432"/>
      <c r="H1" s="432"/>
      <c r="I1" s="432"/>
      <c r="J1" s="432"/>
      <c r="K1" s="432"/>
      <c r="L1" s="432"/>
      <c r="M1" s="432"/>
      <c r="N1" s="432"/>
      <c r="O1" s="432"/>
      <c r="P1" s="432"/>
      <c r="Q1" s="432"/>
    </row>
    <row r="2" spans="1:31" s="196" customFormat="1" ht="30" customHeight="1">
      <c r="A2" s="528" t="s">
        <v>226</v>
      </c>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row>
    <row r="3" spans="1:31" s="200" customFormat="1" ht="12.95" customHeight="1">
      <c r="A3" s="527" t="s">
        <v>26</v>
      </c>
      <c r="B3" s="527"/>
      <c r="C3" s="527"/>
      <c r="D3" s="527"/>
      <c r="E3" s="527"/>
      <c r="F3" s="527"/>
      <c r="G3" s="527"/>
      <c r="H3" s="527"/>
      <c r="I3" s="527"/>
      <c r="J3" s="527"/>
      <c r="K3" s="527"/>
      <c r="L3" s="527"/>
      <c r="M3" s="527"/>
      <c r="N3" s="527"/>
      <c r="O3" s="527"/>
      <c r="P3" s="527"/>
      <c r="Q3" s="527"/>
      <c r="R3" s="527"/>
      <c r="S3" s="527"/>
      <c r="T3" s="197"/>
      <c r="U3" s="198"/>
      <c r="V3" s="198"/>
      <c r="W3" s="198"/>
      <c r="X3" s="198"/>
      <c r="Y3" s="198"/>
      <c r="Z3" s="198"/>
      <c r="AA3" s="198"/>
      <c r="AB3" s="198"/>
      <c r="AC3" s="198"/>
      <c r="AD3" s="198"/>
      <c r="AE3" s="199" t="s">
        <v>66</v>
      </c>
    </row>
    <row r="4" spans="1:31" s="201" customFormat="1" ht="72" customHeight="1">
      <c r="A4" s="524" t="s">
        <v>211</v>
      </c>
      <c r="B4" s="523" t="s">
        <v>27</v>
      </c>
      <c r="C4" s="521"/>
      <c r="D4" s="521"/>
      <c r="E4" s="520" t="s">
        <v>68</v>
      </c>
      <c r="F4" s="521"/>
      <c r="G4" s="522"/>
      <c r="H4" s="520" t="s">
        <v>69</v>
      </c>
      <c r="I4" s="521"/>
      <c r="J4" s="522"/>
      <c r="K4" s="520" t="s">
        <v>78</v>
      </c>
      <c r="L4" s="521"/>
      <c r="M4" s="522"/>
      <c r="N4" s="520" t="s">
        <v>70</v>
      </c>
      <c r="O4" s="521"/>
      <c r="P4" s="522"/>
      <c r="Q4" s="520" t="s">
        <v>79</v>
      </c>
      <c r="R4" s="521"/>
      <c r="S4" s="522"/>
      <c r="T4" s="520" t="s">
        <v>80</v>
      </c>
      <c r="U4" s="521"/>
      <c r="V4" s="522"/>
      <c r="W4" s="520" t="s">
        <v>81</v>
      </c>
      <c r="X4" s="521"/>
      <c r="Y4" s="522"/>
      <c r="Z4" s="520" t="s">
        <v>82</v>
      </c>
      <c r="AA4" s="521"/>
      <c r="AB4" s="522"/>
      <c r="AC4" s="520" t="s">
        <v>83</v>
      </c>
      <c r="AD4" s="521"/>
      <c r="AE4" s="522"/>
    </row>
    <row r="5" spans="1:31" s="202" customFormat="1" ht="26.1" customHeight="1" thickBot="1">
      <c r="A5" s="525"/>
      <c r="B5" s="216"/>
      <c r="C5" s="212" t="s">
        <v>11</v>
      </c>
      <c r="D5" s="213" t="s">
        <v>12</v>
      </c>
      <c r="E5" s="214"/>
      <c r="F5" s="212" t="s">
        <v>11</v>
      </c>
      <c r="G5" s="213" t="s">
        <v>12</v>
      </c>
      <c r="H5" s="211"/>
      <c r="I5" s="212" t="s">
        <v>11</v>
      </c>
      <c r="J5" s="213" t="s">
        <v>12</v>
      </c>
      <c r="K5" s="211"/>
      <c r="L5" s="212" t="s">
        <v>11</v>
      </c>
      <c r="M5" s="213" t="s">
        <v>12</v>
      </c>
      <c r="N5" s="211"/>
      <c r="O5" s="212" t="s">
        <v>11</v>
      </c>
      <c r="P5" s="213" t="s">
        <v>12</v>
      </c>
      <c r="Q5" s="211"/>
      <c r="R5" s="212" t="s">
        <v>11</v>
      </c>
      <c r="S5" s="213" t="s">
        <v>12</v>
      </c>
      <c r="T5" s="211"/>
      <c r="U5" s="212" t="s">
        <v>11</v>
      </c>
      <c r="V5" s="213" t="s">
        <v>12</v>
      </c>
      <c r="W5" s="211"/>
      <c r="X5" s="212" t="s">
        <v>11</v>
      </c>
      <c r="Y5" s="213" t="s">
        <v>12</v>
      </c>
      <c r="Z5" s="211"/>
      <c r="AA5" s="212" t="s">
        <v>11</v>
      </c>
      <c r="AB5" s="213" t="s">
        <v>12</v>
      </c>
      <c r="AC5" s="211"/>
      <c r="AD5" s="212" t="s">
        <v>11</v>
      </c>
      <c r="AE5" s="215" t="s">
        <v>12</v>
      </c>
    </row>
    <row r="6" spans="1:31" s="202" customFormat="1" ht="26.1" hidden="1" customHeight="1" thickTop="1">
      <c r="A6" s="217">
        <v>2018</v>
      </c>
      <c r="B6" s="308">
        <v>980</v>
      </c>
      <c r="C6" s="308">
        <v>519</v>
      </c>
      <c r="D6" s="310">
        <v>461</v>
      </c>
      <c r="E6" s="308">
        <v>37</v>
      </c>
      <c r="F6" s="308">
        <v>17</v>
      </c>
      <c r="G6" s="309">
        <v>20</v>
      </c>
      <c r="H6" s="308">
        <v>208</v>
      </c>
      <c r="I6" s="308">
        <v>130</v>
      </c>
      <c r="J6" s="309">
        <v>78</v>
      </c>
      <c r="K6" s="308">
        <v>7</v>
      </c>
      <c r="L6" s="308">
        <v>4</v>
      </c>
      <c r="M6" s="309">
        <v>3</v>
      </c>
      <c r="N6" s="308">
        <v>35</v>
      </c>
      <c r="O6" s="308">
        <v>13</v>
      </c>
      <c r="P6" s="309">
        <v>22</v>
      </c>
      <c r="Q6" s="308">
        <v>21</v>
      </c>
      <c r="R6" s="308">
        <v>8</v>
      </c>
      <c r="S6" s="309">
        <v>13</v>
      </c>
      <c r="T6" s="308">
        <v>38</v>
      </c>
      <c r="U6" s="308">
        <v>8</v>
      </c>
      <c r="V6" s="309">
        <v>30</v>
      </c>
      <c r="W6" s="308">
        <v>0</v>
      </c>
      <c r="X6" s="308">
        <v>0</v>
      </c>
      <c r="Y6" s="309">
        <v>0</v>
      </c>
      <c r="Z6" s="308">
        <v>0</v>
      </c>
      <c r="AA6" s="308">
        <v>0</v>
      </c>
      <c r="AB6" s="309">
        <v>0</v>
      </c>
      <c r="AC6" s="308">
        <v>182</v>
      </c>
      <c r="AD6" s="308">
        <v>83</v>
      </c>
      <c r="AE6" s="310">
        <v>99</v>
      </c>
    </row>
    <row r="7" spans="1:31" s="202" customFormat="1" ht="26.1" customHeight="1" thickTop="1">
      <c r="A7" s="217">
        <v>2019</v>
      </c>
      <c r="B7" s="308">
        <v>1020</v>
      </c>
      <c r="C7" s="308">
        <v>542</v>
      </c>
      <c r="D7" s="310">
        <v>478</v>
      </c>
      <c r="E7" s="308">
        <v>31</v>
      </c>
      <c r="F7" s="308">
        <v>15</v>
      </c>
      <c r="G7" s="309">
        <v>16</v>
      </c>
      <c r="H7" s="308">
        <v>264</v>
      </c>
      <c r="I7" s="308">
        <v>173</v>
      </c>
      <c r="J7" s="309">
        <v>91</v>
      </c>
      <c r="K7" s="308">
        <v>2</v>
      </c>
      <c r="L7" s="308">
        <v>1</v>
      </c>
      <c r="M7" s="309">
        <v>1</v>
      </c>
      <c r="N7" s="308">
        <v>35</v>
      </c>
      <c r="O7" s="308">
        <v>21</v>
      </c>
      <c r="P7" s="309">
        <v>14</v>
      </c>
      <c r="Q7" s="308">
        <v>38</v>
      </c>
      <c r="R7" s="308">
        <v>10</v>
      </c>
      <c r="S7" s="309">
        <v>28</v>
      </c>
      <c r="T7" s="308">
        <v>46</v>
      </c>
      <c r="U7" s="308">
        <v>13</v>
      </c>
      <c r="V7" s="309">
        <v>33</v>
      </c>
      <c r="W7" s="308">
        <v>0</v>
      </c>
      <c r="X7" s="308">
        <v>0</v>
      </c>
      <c r="Y7" s="309">
        <v>0</v>
      </c>
      <c r="Z7" s="308">
        <v>0</v>
      </c>
      <c r="AA7" s="308">
        <v>0</v>
      </c>
      <c r="AB7" s="309">
        <v>0</v>
      </c>
      <c r="AC7" s="308">
        <v>209</v>
      </c>
      <c r="AD7" s="308">
        <v>96</v>
      </c>
      <c r="AE7" s="310">
        <v>113</v>
      </c>
    </row>
    <row r="8" spans="1:31" s="202" customFormat="1" ht="26.1" customHeight="1">
      <c r="A8" s="217">
        <v>2020</v>
      </c>
      <c r="B8" s="308">
        <v>1027</v>
      </c>
      <c r="C8" s="308">
        <v>519</v>
      </c>
      <c r="D8" s="310">
        <v>508</v>
      </c>
      <c r="E8" s="308">
        <v>22</v>
      </c>
      <c r="F8" s="308">
        <v>11</v>
      </c>
      <c r="G8" s="309">
        <v>11</v>
      </c>
      <c r="H8" s="308">
        <v>263</v>
      </c>
      <c r="I8" s="308">
        <v>156</v>
      </c>
      <c r="J8" s="309">
        <v>107</v>
      </c>
      <c r="K8" s="308">
        <v>2</v>
      </c>
      <c r="L8" s="308">
        <v>0</v>
      </c>
      <c r="M8" s="309">
        <v>2</v>
      </c>
      <c r="N8" s="308">
        <v>36</v>
      </c>
      <c r="O8" s="308">
        <v>19</v>
      </c>
      <c r="P8" s="309">
        <v>17</v>
      </c>
      <c r="Q8" s="308">
        <v>3</v>
      </c>
      <c r="R8" s="308">
        <v>0</v>
      </c>
      <c r="S8" s="309">
        <v>3</v>
      </c>
      <c r="T8" s="308">
        <v>74</v>
      </c>
      <c r="U8" s="308">
        <v>28</v>
      </c>
      <c r="V8" s="309">
        <v>46</v>
      </c>
      <c r="W8" s="308">
        <v>0</v>
      </c>
      <c r="X8" s="308">
        <v>0</v>
      </c>
      <c r="Y8" s="309">
        <v>0</v>
      </c>
      <c r="Z8" s="308">
        <v>0</v>
      </c>
      <c r="AA8" s="308">
        <v>0</v>
      </c>
      <c r="AB8" s="309">
        <v>0</v>
      </c>
      <c r="AC8" s="308">
        <v>231</v>
      </c>
      <c r="AD8" s="308">
        <v>88</v>
      </c>
      <c r="AE8" s="310">
        <v>143</v>
      </c>
    </row>
    <row r="9" spans="1:31" s="202" customFormat="1" ht="26.1" customHeight="1">
      <c r="A9" s="217">
        <v>2021</v>
      </c>
      <c r="B9" s="308">
        <v>1041</v>
      </c>
      <c r="C9" s="308">
        <v>528</v>
      </c>
      <c r="D9" s="310">
        <v>513</v>
      </c>
      <c r="E9" s="308">
        <v>41</v>
      </c>
      <c r="F9" s="308">
        <v>19</v>
      </c>
      <c r="G9" s="309">
        <v>22</v>
      </c>
      <c r="H9" s="308">
        <v>224</v>
      </c>
      <c r="I9" s="308">
        <v>140</v>
      </c>
      <c r="J9" s="309">
        <v>84</v>
      </c>
      <c r="K9" s="308">
        <v>2</v>
      </c>
      <c r="L9" s="308">
        <v>1</v>
      </c>
      <c r="M9" s="309">
        <v>1</v>
      </c>
      <c r="N9" s="308">
        <v>25</v>
      </c>
      <c r="O9" s="308">
        <v>16</v>
      </c>
      <c r="P9" s="309">
        <v>9</v>
      </c>
      <c r="Q9" s="308">
        <v>14</v>
      </c>
      <c r="R9" s="308">
        <v>3</v>
      </c>
      <c r="S9" s="309">
        <v>11</v>
      </c>
      <c r="T9" s="308">
        <v>56</v>
      </c>
      <c r="U9" s="308">
        <v>25</v>
      </c>
      <c r="V9" s="309">
        <v>31</v>
      </c>
      <c r="W9" s="308">
        <v>0</v>
      </c>
      <c r="X9" s="308">
        <v>0</v>
      </c>
      <c r="Y9" s="309">
        <v>0</v>
      </c>
      <c r="Z9" s="308">
        <v>0</v>
      </c>
      <c r="AA9" s="308">
        <v>0</v>
      </c>
      <c r="AB9" s="309">
        <v>0</v>
      </c>
      <c r="AC9" s="308">
        <v>209</v>
      </c>
      <c r="AD9" s="308">
        <v>81</v>
      </c>
      <c r="AE9" s="310">
        <v>128</v>
      </c>
    </row>
    <row r="10" spans="1:31" s="338" customFormat="1" ht="24.75" customHeight="1">
      <c r="A10" s="339">
        <v>2022</v>
      </c>
      <c r="B10" s="308">
        <v>1270</v>
      </c>
      <c r="C10" s="308">
        <v>623</v>
      </c>
      <c r="D10" s="310">
        <v>647</v>
      </c>
      <c r="E10" s="308">
        <v>134</v>
      </c>
      <c r="F10" s="308">
        <v>61</v>
      </c>
      <c r="G10" s="309">
        <v>73</v>
      </c>
      <c r="H10" s="308">
        <v>264</v>
      </c>
      <c r="I10" s="308">
        <v>164</v>
      </c>
      <c r="J10" s="309">
        <v>100</v>
      </c>
      <c r="K10" s="308">
        <v>0</v>
      </c>
      <c r="L10" s="308">
        <v>0</v>
      </c>
      <c r="M10" s="309">
        <v>0</v>
      </c>
      <c r="N10" s="308">
        <v>39</v>
      </c>
      <c r="O10" s="308">
        <v>19</v>
      </c>
      <c r="P10" s="309">
        <v>20</v>
      </c>
      <c r="Q10" s="308">
        <v>13</v>
      </c>
      <c r="R10" s="308">
        <v>5</v>
      </c>
      <c r="S10" s="309">
        <v>8</v>
      </c>
      <c r="T10" s="308">
        <v>73</v>
      </c>
      <c r="U10" s="308">
        <v>29</v>
      </c>
      <c r="V10" s="309">
        <v>44</v>
      </c>
      <c r="W10" s="308">
        <v>0</v>
      </c>
      <c r="X10" s="308">
        <v>0</v>
      </c>
      <c r="Y10" s="309">
        <v>0</v>
      </c>
      <c r="Z10" s="308">
        <v>0</v>
      </c>
      <c r="AA10" s="308">
        <v>0</v>
      </c>
      <c r="AB10" s="309">
        <v>0</v>
      </c>
      <c r="AC10" s="308">
        <v>267</v>
      </c>
      <c r="AD10" s="308">
        <v>104</v>
      </c>
      <c r="AE10" s="310">
        <v>163</v>
      </c>
    </row>
    <row r="11" spans="1:31" s="390" customFormat="1" ht="24.75" customHeight="1">
      <c r="A11" s="386">
        <v>2023</v>
      </c>
      <c r="B11" s="387">
        <v>1210</v>
      </c>
      <c r="C11" s="387">
        <v>604</v>
      </c>
      <c r="D11" s="388">
        <v>606</v>
      </c>
      <c r="E11" s="387">
        <v>83</v>
      </c>
      <c r="F11" s="387">
        <v>38</v>
      </c>
      <c r="G11" s="389">
        <v>45</v>
      </c>
      <c r="H11" s="387">
        <v>247</v>
      </c>
      <c r="I11" s="387">
        <v>159</v>
      </c>
      <c r="J11" s="389">
        <v>88</v>
      </c>
      <c r="K11" s="387">
        <v>5</v>
      </c>
      <c r="L11" s="387">
        <v>2</v>
      </c>
      <c r="M11" s="389">
        <v>3</v>
      </c>
      <c r="N11" s="387">
        <v>27</v>
      </c>
      <c r="O11" s="387">
        <v>7</v>
      </c>
      <c r="P11" s="389">
        <v>20</v>
      </c>
      <c r="Q11" s="387">
        <v>16</v>
      </c>
      <c r="R11" s="387">
        <v>7</v>
      </c>
      <c r="S11" s="389">
        <v>9</v>
      </c>
      <c r="T11" s="387">
        <v>62</v>
      </c>
      <c r="U11" s="387">
        <v>17</v>
      </c>
      <c r="V11" s="389">
        <v>45</v>
      </c>
      <c r="W11" s="387">
        <v>0</v>
      </c>
      <c r="X11" s="387">
        <v>0</v>
      </c>
      <c r="Y11" s="389">
        <v>0</v>
      </c>
      <c r="Z11" s="387">
        <v>1</v>
      </c>
      <c r="AA11" s="387">
        <v>0</v>
      </c>
      <c r="AB11" s="389">
        <v>1</v>
      </c>
      <c r="AC11" s="387">
        <v>241</v>
      </c>
      <c r="AD11" s="387">
        <v>95</v>
      </c>
      <c r="AE11" s="388">
        <v>146</v>
      </c>
    </row>
    <row r="12" spans="1:31" s="201" customFormat="1" ht="6.95" customHeight="1">
      <c r="A12" s="203"/>
      <c r="B12" s="203"/>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203"/>
    </row>
    <row r="13" spans="1:31" s="201" customFormat="1" ht="62.25" customHeight="1">
      <c r="A13" s="524" t="s">
        <v>211</v>
      </c>
      <c r="B13" s="523" t="s">
        <v>71</v>
      </c>
      <c r="C13" s="521"/>
      <c r="D13" s="521"/>
      <c r="E13" s="520" t="s">
        <v>72</v>
      </c>
      <c r="F13" s="521"/>
      <c r="G13" s="522"/>
      <c r="H13" s="520" t="s">
        <v>73</v>
      </c>
      <c r="I13" s="521"/>
      <c r="J13" s="522"/>
      <c r="K13" s="520" t="s">
        <v>74</v>
      </c>
      <c r="L13" s="521"/>
      <c r="M13" s="522"/>
      <c r="N13" s="520" t="s">
        <v>84</v>
      </c>
      <c r="O13" s="521"/>
      <c r="P13" s="522"/>
      <c r="Q13" s="520" t="s">
        <v>85</v>
      </c>
      <c r="R13" s="521"/>
      <c r="S13" s="522"/>
      <c r="T13" s="520" t="s">
        <v>75</v>
      </c>
      <c r="U13" s="521"/>
      <c r="V13" s="522"/>
      <c r="W13" s="520" t="s">
        <v>76</v>
      </c>
      <c r="X13" s="521"/>
      <c r="Y13" s="522"/>
      <c r="Z13" s="520" t="s">
        <v>77</v>
      </c>
      <c r="AA13" s="521"/>
      <c r="AB13" s="522"/>
      <c r="AC13" s="520" t="s">
        <v>86</v>
      </c>
      <c r="AD13" s="521"/>
      <c r="AE13" s="522"/>
    </row>
    <row r="14" spans="1:31" s="202" customFormat="1" ht="26.1" customHeight="1" thickBot="1">
      <c r="A14" s="525"/>
      <c r="B14" s="216"/>
      <c r="C14" s="212" t="s">
        <v>11</v>
      </c>
      <c r="D14" s="213" t="s">
        <v>12</v>
      </c>
      <c r="E14" s="211"/>
      <c r="F14" s="212" t="s">
        <v>11</v>
      </c>
      <c r="G14" s="213" t="s">
        <v>12</v>
      </c>
      <c r="H14" s="211"/>
      <c r="I14" s="212" t="s">
        <v>11</v>
      </c>
      <c r="J14" s="213" t="s">
        <v>12</v>
      </c>
      <c r="K14" s="211"/>
      <c r="L14" s="212" t="s">
        <v>11</v>
      </c>
      <c r="M14" s="213" t="s">
        <v>12</v>
      </c>
      <c r="N14" s="211"/>
      <c r="O14" s="212" t="s">
        <v>11</v>
      </c>
      <c r="P14" s="213" t="s">
        <v>12</v>
      </c>
      <c r="Q14" s="211"/>
      <c r="R14" s="212" t="s">
        <v>11</v>
      </c>
      <c r="S14" s="213" t="s">
        <v>12</v>
      </c>
      <c r="T14" s="211"/>
      <c r="U14" s="212" t="s">
        <v>11</v>
      </c>
      <c r="V14" s="213" t="s">
        <v>12</v>
      </c>
      <c r="W14" s="211"/>
      <c r="X14" s="212" t="s">
        <v>11</v>
      </c>
      <c r="Y14" s="213" t="s">
        <v>12</v>
      </c>
      <c r="Z14" s="211"/>
      <c r="AA14" s="212" t="s">
        <v>11</v>
      </c>
      <c r="AB14" s="213" t="s">
        <v>12</v>
      </c>
      <c r="AC14" s="211"/>
      <c r="AD14" s="212" t="s">
        <v>11</v>
      </c>
      <c r="AE14" s="215" t="s">
        <v>12</v>
      </c>
    </row>
    <row r="15" spans="1:31" s="202" customFormat="1" ht="26.1" hidden="1" customHeight="1" thickTop="1">
      <c r="A15" s="217">
        <v>2018</v>
      </c>
      <c r="B15" s="308">
        <v>163</v>
      </c>
      <c r="C15" s="308">
        <v>90</v>
      </c>
      <c r="D15" s="309">
        <v>73</v>
      </c>
      <c r="E15" s="308">
        <v>42</v>
      </c>
      <c r="F15" s="308">
        <v>28</v>
      </c>
      <c r="G15" s="309">
        <v>14</v>
      </c>
      <c r="H15" s="308">
        <v>5</v>
      </c>
      <c r="I15" s="308">
        <v>3</v>
      </c>
      <c r="J15" s="309">
        <v>2</v>
      </c>
      <c r="K15" s="308">
        <v>3</v>
      </c>
      <c r="L15" s="308">
        <v>1</v>
      </c>
      <c r="M15" s="309">
        <v>2</v>
      </c>
      <c r="N15" s="308">
        <v>28</v>
      </c>
      <c r="O15" s="308">
        <v>11</v>
      </c>
      <c r="P15" s="309">
        <v>17</v>
      </c>
      <c r="Q15" s="308">
        <v>0</v>
      </c>
      <c r="R15" s="308">
        <v>0</v>
      </c>
      <c r="S15" s="309">
        <v>0</v>
      </c>
      <c r="T15" s="308">
        <v>2</v>
      </c>
      <c r="U15" s="308">
        <v>2</v>
      </c>
      <c r="V15" s="309">
        <v>0</v>
      </c>
      <c r="W15" s="308">
        <v>3</v>
      </c>
      <c r="X15" s="308">
        <v>2</v>
      </c>
      <c r="Y15" s="309">
        <v>1</v>
      </c>
      <c r="Z15" s="308">
        <v>106</v>
      </c>
      <c r="AA15" s="308">
        <v>46</v>
      </c>
      <c r="AB15" s="309">
        <v>60</v>
      </c>
      <c r="AC15" s="308">
        <v>100</v>
      </c>
      <c r="AD15" s="308">
        <v>73</v>
      </c>
      <c r="AE15" s="310">
        <v>27</v>
      </c>
    </row>
    <row r="16" spans="1:31" s="202" customFormat="1" ht="26.1" customHeight="1" thickTop="1">
      <c r="A16" s="217">
        <v>2019</v>
      </c>
      <c r="B16" s="308">
        <v>152</v>
      </c>
      <c r="C16" s="308">
        <v>77</v>
      </c>
      <c r="D16" s="309">
        <v>75</v>
      </c>
      <c r="E16" s="308">
        <v>37</v>
      </c>
      <c r="F16" s="308">
        <v>17</v>
      </c>
      <c r="G16" s="309">
        <v>20</v>
      </c>
      <c r="H16" s="308">
        <v>10</v>
      </c>
      <c r="I16" s="308">
        <v>4</v>
      </c>
      <c r="J16" s="309">
        <v>6</v>
      </c>
      <c r="K16" s="308">
        <v>7</v>
      </c>
      <c r="L16" s="308">
        <v>3</v>
      </c>
      <c r="M16" s="309">
        <v>4</v>
      </c>
      <c r="N16" s="308">
        <v>36</v>
      </c>
      <c r="O16" s="308">
        <v>12</v>
      </c>
      <c r="P16" s="309">
        <v>24</v>
      </c>
      <c r="Q16" s="308">
        <v>0</v>
      </c>
      <c r="R16" s="308">
        <v>0</v>
      </c>
      <c r="S16" s="309">
        <v>0</v>
      </c>
      <c r="T16" s="308">
        <v>1</v>
      </c>
      <c r="U16" s="308">
        <v>0</v>
      </c>
      <c r="V16" s="309">
        <v>1</v>
      </c>
      <c r="W16" s="308">
        <v>2</v>
      </c>
      <c r="X16" s="308">
        <v>0</v>
      </c>
      <c r="Y16" s="309">
        <v>2</v>
      </c>
      <c r="Z16" s="308">
        <v>77</v>
      </c>
      <c r="AA16" s="308">
        <v>45</v>
      </c>
      <c r="AB16" s="309">
        <v>32</v>
      </c>
      <c r="AC16" s="308">
        <v>73</v>
      </c>
      <c r="AD16" s="308">
        <v>55</v>
      </c>
      <c r="AE16" s="310">
        <v>18</v>
      </c>
    </row>
    <row r="17" spans="1:31" s="202" customFormat="1" ht="26.1" customHeight="1">
      <c r="A17" s="217">
        <v>2020</v>
      </c>
      <c r="B17" s="308">
        <v>128</v>
      </c>
      <c r="C17" s="308">
        <v>70</v>
      </c>
      <c r="D17" s="309">
        <v>58</v>
      </c>
      <c r="E17" s="308">
        <v>50</v>
      </c>
      <c r="F17" s="308">
        <v>23</v>
      </c>
      <c r="G17" s="309">
        <v>27</v>
      </c>
      <c r="H17" s="308">
        <v>1</v>
      </c>
      <c r="I17" s="308">
        <v>0</v>
      </c>
      <c r="J17" s="309">
        <v>1</v>
      </c>
      <c r="K17" s="308">
        <v>5</v>
      </c>
      <c r="L17" s="308">
        <v>1</v>
      </c>
      <c r="M17" s="309">
        <v>4</v>
      </c>
      <c r="N17" s="308">
        <v>26</v>
      </c>
      <c r="O17" s="308">
        <v>14</v>
      </c>
      <c r="P17" s="309">
        <v>12</v>
      </c>
      <c r="Q17" s="308">
        <v>2</v>
      </c>
      <c r="R17" s="308">
        <v>0</v>
      </c>
      <c r="S17" s="309">
        <v>2</v>
      </c>
      <c r="T17" s="308">
        <v>0</v>
      </c>
      <c r="U17" s="308">
        <v>0</v>
      </c>
      <c r="V17" s="309">
        <v>0</v>
      </c>
      <c r="W17" s="308">
        <v>0</v>
      </c>
      <c r="X17" s="308">
        <v>0</v>
      </c>
      <c r="Y17" s="309">
        <v>0</v>
      </c>
      <c r="Z17" s="308">
        <v>89</v>
      </c>
      <c r="AA17" s="308">
        <v>42</v>
      </c>
      <c r="AB17" s="309">
        <v>47</v>
      </c>
      <c r="AC17" s="308">
        <v>95</v>
      </c>
      <c r="AD17" s="308">
        <v>67</v>
      </c>
      <c r="AE17" s="310">
        <v>28</v>
      </c>
    </row>
    <row r="18" spans="1:31" s="202" customFormat="1" ht="26.1" customHeight="1">
      <c r="A18" s="217">
        <v>2021</v>
      </c>
      <c r="B18" s="308">
        <v>177</v>
      </c>
      <c r="C18" s="308">
        <v>95</v>
      </c>
      <c r="D18" s="309">
        <v>82</v>
      </c>
      <c r="E18" s="308">
        <v>49</v>
      </c>
      <c r="F18" s="308">
        <v>24</v>
      </c>
      <c r="G18" s="309">
        <v>25</v>
      </c>
      <c r="H18" s="308">
        <v>3</v>
      </c>
      <c r="I18" s="308">
        <v>0</v>
      </c>
      <c r="J18" s="309">
        <v>3</v>
      </c>
      <c r="K18" s="308">
        <v>2</v>
      </c>
      <c r="L18" s="308">
        <v>1</v>
      </c>
      <c r="M18" s="309">
        <v>1</v>
      </c>
      <c r="N18" s="308">
        <v>28</v>
      </c>
      <c r="O18" s="308">
        <v>15</v>
      </c>
      <c r="P18" s="309">
        <v>13</v>
      </c>
      <c r="Q18" s="308">
        <v>0</v>
      </c>
      <c r="R18" s="308">
        <v>0</v>
      </c>
      <c r="S18" s="309">
        <v>0</v>
      </c>
      <c r="T18" s="308">
        <v>1</v>
      </c>
      <c r="U18" s="308">
        <v>1</v>
      </c>
      <c r="V18" s="309">
        <v>0</v>
      </c>
      <c r="W18" s="308">
        <v>1</v>
      </c>
      <c r="X18" s="308">
        <v>1</v>
      </c>
      <c r="Y18" s="309">
        <v>0</v>
      </c>
      <c r="Z18" s="308">
        <v>126</v>
      </c>
      <c r="AA18" s="308">
        <v>49</v>
      </c>
      <c r="AB18" s="309">
        <v>77</v>
      </c>
      <c r="AC18" s="308">
        <v>83</v>
      </c>
      <c r="AD18" s="308">
        <v>57</v>
      </c>
      <c r="AE18" s="310">
        <v>26</v>
      </c>
    </row>
    <row r="19" spans="1:31" s="338" customFormat="1" ht="24.75" customHeight="1">
      <c r="A19" s="339">
        <v>2022</v>
      </c>
      <c r="B19" s="308">
        <v>188</v>
      </c>
      <c r="C19" s="308">
        <v>88</v>
      </c>
      <c r="D19" s="309">
        <v>100</v>
      </c>
      <c r="E19" s="308">
        <v>56</v>
      </c>
      <c r="F19" s="308">
        <v>32</v>
      </c>
      <c r="G19" s="309">
        <v>24</v>
      </c>
      <c r="H19" s="308">
        <v>3</v>
      </c>
      <c r="I19" s="308">
        <v>2</v>
      </c>
      <c r="J19" s="309">
        <v>1</v>
      </c>
      <c r="K19" s="308">
        <v>6</v>
      </c>
      <c r="L19" s="308">
        <v>1</v>
      </c>
      <c r="M19" s="309">
        <v>5</v>
      </c>
      <c r="N19" s="308">
        <v>31</v>
      </c>
      <c r="O19" s="308">
        <v>9</v>
      </c>
      <c r="P19" s="309">
        <v>22</v>
      </c>
      <c r="Q19" s="308">
        <v>0</v>
      </c>
      <c r="R19" s="308">
        <v>0</v>
      </c>
      <c r="S19" s="309">
        <v>0</v>
      </c>
      <c r="T19" s="308">
        <v>0</v>
      </c>
      <c r="U19" s="308">
        <v>0</v>
      </c>
      <c r="V19" s="309">
        <v>0</v>
      </c>
      <c r="W19" s="308">
        <v>1</v>
      </c>
      <c r="X19" s="308">
        <v>0</v>
      </c>
      <c r="Y19" s="309">
        <v>1</v>
      </c>
      <c r="Z19" s="308">
        <v>119</v>
      </c>
      <c r="AA19" s="308">
        <v>55</v>
      </c>
      <c r="AB19" s="309">
        <v>64</v>
      </c>
      <c r="AC19" s="308">
        <v>76</v>
      </c>
      <c r="AD19" s="308">
        <v>54</v>
      </c>
      <c r="AE19" s="310">
        <v>22</v>
      </c>
    </row>
    <row r="20" spans="1:31" s="390" customFormat="1" ht="24.75" customHeight="1">
      <c r="A20" s="386">
        <v>2023</v>
      </c>
      <c r="B20" s="387">
        <v>205</v>
      </c>
      <c r="C20" s="387">
        <v>107</v>
      </c>
      <c r="D20" s="389">
        <v>98</v>
      </c>
      <c r="E20" s="387">
        <v>58</v>
      </c>
      <c r="F20" s="387">
        <v>31</v>
      </c>
      <c r="G20" s="389">
        <v>27</v>
      </c>
      <c r="H20" s="387">
        <v>2</v>
      </c>
      <c r="I20" s="387">
        <v>1</v>
      </c>
      <c r="J20" s="389">
        <v>1</v>
      </c>
      <c r="K20" s="387">
        <v>6</v>
      </c>
      <c r="L20" s="387">
        <v>4</v>
      </c>
      <c r="M20" s="389">
        <v>2</v>
      </c>
      <c r="N20" s="387">
        <v>34</v>
      </c>
      <c r="O20" s="387">
        <v>16</v>
      </c>
      <c r="P20" s="389">
        <v>18</v>
      </c>
      <c r="Q20" s="387">
        <v>0</v>
      </c>
      <c r="R20" s="387">
        <v>0</v>
      </c>
      <c r="S20" s="389">
        <v>0</v>
      </c>
      <c r="T20" s="387">
        <v>0</v>
      </c>
      <c r="U20" s="387">
        <v>0</v>
      </c>
      <c r="V20" s="389">
        <v>0</v>
      </c>
      <c r="W20" s="387">
        <v>2</v>
      </c>
      <c r="X20" s="387">
        <v>1</v>
      </c>
      <c r="Y20" s="389">
        <v>1</v>
      </c>
      <c r="Z20" s="387">
        <v>136</v>
      </c>
      <c r="AA20" s="387">
        <v>64</v>
      </c>
      <c r="AB20" s="389">
        <v>72</v>
      </c>
      <c r="AC20" s="387">
        <v>85</v>
      </c>
      <c r="AD20" s="387">
        <v>55</v>
      </c>
      <c r="AE20" s="388">
        <v>30</v>
      </c>
    </row>
    <row r="21" spans="1:31" s="205" customFormat="1" ht="12.95" customHeight="1">
      <c r="A21" s="526" t="s">
        <v>234</v>
      </c>
      <c r="B21" s="526"/>
      <c r="C21" s="526"/>
      <c r="D21" s="526"/>
      <c r="E21" s="526"/>
      <c r="F21" s="526"/>
      <c r="G21" s="526"/>
      <c r="H21" s="526"/>
      <c r="I21" s="526"/>
      <c r="J21" s="526"/>
      <c r="K21" s="526"/>
      <c r="L21" s="526"/>
      <c r="M21" s="526"/>
      <c r="N21" s="526"/>
      <c r="O21" s="526"/>
      <c r="P21" s="526"/>
      <c r="Q21" s="526"/>
      <c r="R21" s="526"/>
      <c r="S21" s="526"/>
      <c r="T21" s="204"/>
      <c r="U21" s="209"/>
      <c r="V21" s="209"/>
      <c r="W21" s="209"/>
      <c r="X21" s="209"/>
      <c r="Y21" s="209"/>
      <c r="Z21" s="209"/>
      <c r="AA21" s="209"/>
      <c r="AB21" s="209"/>
      <c r="AC21" s="209"/>
      <c r="AD21" s="209"/>
      <c r="AE21" s="210" t="s">
        <v>13</v>
      </c>
    </row>
    <row r="22" spans="1:31" s="207" customFormat="1" ht="12" customHeight="1">
      <c r="A22" s="206"/>
      <c r="B22" s="206"/>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6"/>
      <c r="AA22" s="206"/>
      <c r="AB22" s="206"/>
      <c r="AC22" s="206"/>
      <c r="AD22" s="206"/>
      <c r="AE22" s="206"/>
    </row>
  </sheetData>
  <mergeCells count="26">
    <mergeCell ref="A1:Q1"/>
    <mergeCell ref="T13:V13"/>
    <mergeCell ref="W13:Y13"/>
    <mergeCell ref="A13:A14"/>
    <mergeCell ref="A21:S21"/>
    <mergeCell ref="A4:A5"/>
    <mergeCell ref="B4:D4"/>
    <mergeCell ref="E4:G4"/>
    <mergeCell ref="H4:J4"/>
    <mergeCell ref="H13:J13"/>
    <mergeCell ref="A3:S3"/>
    <mergeCell ref="A2:AE2"/>
    <mergeCell ref="Z13:AB13"/>
    <mergeCell ref="AC13:AE13"/>
    <mergeCell ref="Q4:S4"/>
    <mergeCell ref="T4:V4"/>
    <mergeCell ref="AC4:AE4"/>
    <mergeCell ref="Q13:S13"/>
    <mergeCell ref="W4:Y4"/>
    <mergeCell ref="Z4:AB4"/>
    <mergeCell ref="B13:D13"/>
    <mergeCell ref="E13:G13"/>
    <mergeCell ref="K13:M13"/>
    <mergeCell ref="N13:P13"/>
    <mergeCell ref="K4:M4"/>
    <mergeCell ref="N4:P4"/>
  </mergeCells>
  <phoneticPr fontId="2" type="noConversion"/>
  <printOptions horizontalCentered="1"/>
  <pageMargins left="0.78740157480314965" right="0.78740157480314965" top="0.98425196850393704" bottom="0.98425196850393704" header="0" footer="0.59055118110236227"/>
  <pageSetup paperSize="9" scale="54" firstPageNumber="13" pageOrder="overThenDown" orientation="landscape"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Q15"/>
  <sheetViews>
    <sheetView view="pageBreakPreview" zoomScaleNormal="100" zoomScaleSheetLayoutView="100" workbookViewId="0">
      <selection activeCell="L13" sqref="L13"/>
    </sheetView>
  </sheetViews>
  <sheetFormatPr defaultColWidth="8.88671875" defaultRowHeight="13.5"/>
  <cols>
    <col min="1" max="1" width="8.77734375" style="4" customWidth="1"/>
    <col min="2" max="11" width="11.77734375" style="4" customWidth="1"/>
    <col min="12" max="12" width="11.77734375" style="111" customWidth="1"/>
    <col min="13" max="17" width="8.88671875" style="4" hidden="1" customWidth="1"/>
    <col min="18" max="16384" width="8.88671875" style="4"/>
  </cols>
  <sheetData>
    <row r="1" spans="1:17" s="12" customFormat="1" ht="14.25">
      <c r="A1" s="257" t="s">
        <v>35</v>
      </c>
      <c r="B1" s="257"/>
      <c r="C1" s="257"/>
      <c r="D1" s="257"/>
      <c r="E1" s="257"/>
      <c r="F1" s="257"/>
      <c r="G1" s="257"/>
      <c r="H1" s="257"/>
      <c r="I1" s="257"/>
      <c r="J1" s="257"/>
      <c r="K1" s="257"/>
      <c r="L1" s="257"/>
      <c r="M1" s="257"/>
      <c r="N1" s="257"/>
      <c r="O1" s="257"/>
      <c r="P1" s="257"/>
      <c r="Q1" s="257"/>
    </row>
    <row r="2" spans="1:17" s="17" customFormat="1" ht="30" customHeight="1">
      <c r="A2" s="449" t="s">
        <v>227</v>
      </c>
      <c r="B2" s="449"/>
      <c r="C2" s="449"/>
      <c r="D2" s="449"/>
      <c r="E2" s="449"/>
      <c r="F2" s="449"/>
      <c r="G2" s="449"/>
      <c r="H2" s="449"/>
      <c r="I2" s="449"/>
      <c r="J2" s="449"/>
      <c r="K2" s="449"/>
      <c r="L2" s="449"/>
    </row>
    <row r="3" spans="1:17" s="22" customFormat="1" ht="15" customHeight="1">
      <c r="A3" s="530" t="s">
        <v>18</v>
      </c>
      <c r="B3" s="530"/>
      <c r="C3" s="530"/>
      <c r="D3" s="530"/>
      <c r="E3" s="530"/>
      <c r="F3" s="530"/>
      <c r="H3" s="41"/>
      <c r="I3" s="41"/>
      <c r="J3" s="41"/>
      <c r="K3" s="41"/>
      <c r="L3" s="108" t="s">
        <v>19</v>
      </c>
    </row>
    <row r="4" spans="1:17" ht="24" customHeight="1">
      <c r="A4" s="535" t="s">
        <v>211</v>
      </c>
      <c r="B4" s="531" t="s">
        <v>107</v>
      </c>
      <c r="C4" s="537" t="s">
        <v>62</v>
      </c>
      <c r="D4" s="538"/>
      <c r="E4" s="538"/>
      <c r="F4" s="538"/>
      <c r="G4" s="538"/>
      <c r="H4" s="538"/>
      <c r="I4" s="538"/>
      <c r="J4" s="538"/>
      <c r="K4" s="531"/>
      <c r="L4" s="533" t="s">
        <v>88</v>
      </c>
    </row>
    <row r="5" spans="1:17" ht="44.25" customHeight="1" thickBot="1">
      <c r="A5" s="536"/>
      <c r="B5" s="532"/>
      <c r="C5" s="218" t="s">
        <v>29</v>
      </c>
      <c r="D5" s="218" t="s">
        <v>45</v>
      </c>
      <c r="E5" s="218" t="s">
        <v>43</v>
      </c>
      <c r="F5" s="218" t="s">
        <v>44</v>
      </c>
      <c r="G5" s="218" t="s">
        <v>46</v>
      </c>
      <c r="H5" s="218" t="s">
        <v>47</v>
      </c>
      <c r="I5" s="218" t="s">
        <v>48</v>
      </c>
      <c r="J5" s="218" t="s">
        <v>49</v>
      </c>
      <c r="K5" s="218" t="s">
        <v>87</v>
      </c>
      <c r="L5" s="534"/>
    </row>
    <row r="6" spans="1:17" ht="14.25" hidden="1" thickTop="1">
      <c r="A6" s="189">
        <v>2016</v>
      </c>
      <c r="B6" s="219">
        <v>40683</v>
      </c>
      <c r="C6" s="223">
        <v>14651</v>
      </c>
      <c r="D6" s="225">
        <v>91</v>
      </c>
      <c r="E6" s="225">
        <v>1252</v>
      </c>
      <c r="F6" s="225">
        <v>1763</v>
      </c>
      <c r="G6" s="225">
        <v>2087</v>
      </c>
      <c r="H6" s="225">
        <v>2250</v>
      </c>
      <c r="I6" s="225">
        <v>1997</v>
      </c>
      <c r="J6" s="225">
        <v>3060</v>
      </c>
      <c r="K6" s="221">
        <v>2151</v>
      </c>
      <c r="L6" s="109">
        <v>36.012585109259398</v>
      </c>
    </row>
    <row r="7" spans="1:17" hidden="1">
      <c r="A7" s="189">
        <v>2017</v>
      </c>
      <c r="B7" s="220">
        <v>44119</v>
      </c>
      <c r="C7" s="224">
        <v>15903</v>
      </c>
      <c r="D7" s="226">
        <v>70</v>
      </c>
      <c r="E7" s="226">
        <v>1474</v>
      </c>
      <c r="F7" s="226">
        <v>2084</v>
      </c>
      <c r="G7" s="226">
        <v>2388</v>
      </c>
      <c r="H7" s="226">
        <v>2538</v>
      </c>
      <c r="I7" s="226">
        <v>2120</v>
      </c>
      <c r="J7" s="226">
        <v>2969</v>
      </c>
      <c r="K7" s="222">
        <v>2260</v>
      </c>
      <c r="L7" s="109">
        <v>36.045694598698972</v>
      </c>
    </row>
    <row r="8" spans="1:17" ht="14.25" hidden="1" thickTop="1">
      <c r="A8" s="189">
        <v>2018</v>
      </c>
      <c r="B8" s="220">
        <v>45864</v>
      </c>
      <c r="C8" s="311">
        <v>16703</v>
      </c>
      <c r="D8" s="312">
        <v>67</v>
      </c>
      <c r="E8" s="312">
        <v>1572</v>
      </c>
      <c r="F8" s="312">
        <v>2276</v>
      </c>
      <c r="G8" s="312">
        <v>2469</v>
      </c>
      <c r="H8" s="312">
        <v>2689</v>
      </c>
      <c r="I8" s="312">
        <v>2315</v>
      </c>
      <c r="J8" s="312">
        <v>2930</v>
      </c>
      <c r="K8" s="313">
        <v>2385</v>
      </c>
      <c r="L8" s="109">
        <v>36.418541775684631</v>
      </c>
    </row>
    <row r="9" spans="1:17" ht="14.25" thickTop="1">
      <c r="A9" s="189">
        <v>2019</v>
      </c>
      <c r="B9" s="220">
        <v>46928</v>
      </c>
      <c r="C9" s="311">
        <v>17120</v>
      </c>
      <c r="D9" s="312">
        <v>63</v>
      </c>
      <c r="E9" s="312">
        <v>1604</v>
      </c>
      <c r="F9" s="312">
        <v>2313</v>
      </c>
      <c r="G9" s="312">
        <v>2525</v>
      </c>
      <c r="H9" s="312">
        <v>2785</v>
      </c>
      <c r="I9" s="312">
        <v>2419</v>
      </c>
      <c r="J9" s="312">
        <v>2891</v>
      </c>
      <c r="K9" s="313">
        <v>2520</v>
      </c>
      <c r="L9" s="109">
        <v>36.481418342993521</v>
      </c>
    </row>
    <row r="10" spans="1:17">
      <c r="A10" s="189">
        <v>2020</v>
      </c>
      <c r="B10" s="220">
        <v>48497</v>
      </c>
      <c r="C10" s="311">
        <v>17777</v>
      </c>
      <c r="D10" s="312">
        <v>88</v>
      </c>
      <c r="E10" s="312">
        <v>1784</v>
      </c>
      <c r="F10" s="312">
        <v>2353</v>
      </c>
      <c r="G10" s="312">
        <v>2661</v>
      </c>
      <c r="H10" s="312">
        <v>2824</v>
      </c>
      <c r="I10" s="312">
        <v>2625</v>
      </c>
      <c r="J10" s="312">
        <v>2841</v>
      </c>
      <c r="K10" s="313">
        <v>2601</v>
      </c>
      <c r="L10" s="109">
        <v>36.655875621172449</v>
      </c>
    </row>
    <row r="11" spans="1:17">
      <c r="A11" s="189">
        <v>2021</v>
      </c>
      <c r="B11" s="220">
        <v>50270</v>
      </c>
      <c r="C11" s="311">
        <v>18620</v>
      </c>
      <c r="D11" s="312">
        <v>62</v>
      </c>
      <c r="E11" s="312">
        <v>1895</v>
      </c>
      <c r="F11" s="312">
        <v>2472</v>
      </c>
      <c r="G11" s="312">
        <v>2833</v>
      </c>
      <c r="H11" s="312">
        <v>2945</v>
      </c>
      <c r="I11" s="312">
        <v>2847</v>
      </c>
      <c r="J11" s="312">
        <v>2785</v>
      </c>
      <c r="K11" s="313">
        <v>2781</v>
      </c>
      <c r="L11" s="109">
        <v>37.039984085935949</v>
      </c>
    </row>
    <row r="12" spans="1:17" s="106" customFormat="1">
      <c r="A12" s="340">
        <v>2022</v>
      </c>
      <c r="B12" s="220">
        <v>50878</v>
      </c>
      <c r="C12" s="311">
        <f>SUM(D12:K12)</f>
        <v>19096</v>
      </c>
      <c r="D12" s="312">
        <v>46</v>
      </c>
      <c r="E12" s="312">
        <v>1810</v>
      </c>
      <c r="F12" s="312">
        <v>2470</v>
      </c>
      <c r="G12" s="312">
        <v>2956</v>
      </c>
      <c r="H12" s="312">
        <v>3046</v>
      </c>
      <c r="I12" s="312">
        <v>2962</v>
      </c>
      <c r="J12" s="312">
        <v>2712</v>
      </c>
      <c r="K12" s="313">
        <v>3094</v>
      </c>
      <c r="L12" s="109">
        <f>C12/B12*100</f>
        <v>37.53292189158379</v>
      </c>
    </row>
    <row r="13" spans="1:17" s="396" customFormat="1">
      <c r="A13" s="391">
        <v>2023</v>
      </c>
      <c r="B13" s="392">
        <v>52082</v>
      </c>
      <c r="C13" s="393">
        <v>19697</v>
      </c>
      <c r="D13" s="394">
        <v>40</v>
      </c>
      <c r="E13" s="394">
        <v>1797</v>
      </c>
      <c r="F13" s="394">
        <v>2569</v>
      </c>
      <c r="G13" s="394">
        <v>3009</v>
      </c>
      <c r="H13" s="394">
        <v>3197</v>
      </c>
      <c r="I13" s="394">
        <v>3239</v>
      </c>
      <c r="J13" s="394">
        <v>2674</v>
      </c>
      <c r="K13" s="395">
        <v>3172</v>
      </c>
      <c r="L13" s="410">
        <f>C13/B13*100</f>
        <v>37.819208171729194</v>
      </c>
    </row>
    <row r="14" spans="1:17" s="22" customFormat="1" ht="30" customHeight="1">
      <c r="A14" s="529" t="s">
        <v>230</v>
      </c>
      <c r="B14" s="529"/>
      <c r="C14" s="529"/>
      <c r="D14" s="529"/>
      <c r="E14" s="529"/>
      <c r="F14" s="529"/>
      <c r="G14" s="529"/>
      <c r="H14" s="529"/>
      <c r="I14" s="529"/>
      <c r="J14" s="529"/>
      <c r="K14" s="529"/>
      <c r="L14" s="529"/>
    </row>
    <row r="15" spans="1:17" s="11" customFormat="1" ht="15" customHeight="1">
      <c r="A15" s="107" t="s">
        <v>235</v>
      </c>
      <c r="B15" s="107"/>
      <c r="C15" s="107"/>
      <c r="D15" s="107"/>
      <c r="E15" s="107"/>
      <c r="F15" s="107"/>
      <c r="G15" s="107"/>
      <c r="H15" s="107"/>
      <c r="I15" s="107"/>
      <c r="J15" s="107"/>
      <c r="K15" s="107"/>
      <c r="L15" s="110" t="s">
        <v>236</v>
      </c>
    </row>
  </sheetData>
  <mergeCells count="7">
    <mergeCell ref="A14:L14"/>
    <mergeCell ref="A2:L2"/>
    <mergeCell ref="A3:F3"/>
    <mergeCell ref="B4:B5"/>
    <mergeCell ref="L4:L5"/>
    <mergeCell ref="A4:A5"/>
    <mergeCell ref="C4:K4"/>
  </mergeCells>
  <phoneticPr fontId="2" type="noConversion"/>
  <printOptions horizontalCentered="1"/>
  <pageMargins left="0.78740157480314965" right="0.78740157480314965" top="0.98425196850393704" bottom="0.98425196850393704" header="0" footer="0.59055118110236227"/>
  <pageSetup paperSize="9" scale="81" firstPageNumber="13" pageOrder="overThenDown"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11</vt:i4>
      </vt:variant>
      <vt:variant>
        <vt:lpstr>이름 지정된 범위</vt:lpstr>
      </vt:variant>
      <vt:variant>
        <vt:i4>7</vt:i4>
      </vt:variant>
    </vt:vector>
  </HeadingPairs>
  <TitlesOfParts>
    <vt:vector size="18" baseType="lpstr">
      <vt:lpstr>Ⅲ-1 인구추이</vt:lpstr>
      <vt:lpstr>Ⅲ-2 읍면동별 세대 및 등록인구</vt:lpstr>
      <vt:lpstr>Ⅲ-3 연령 및 성별 인구</vt:lpstr>
      <vt:lpstr>Ⅲ-4,4-1 인구동태</vt:lpstr>
      <vt:lpstr>Ⅲ-5 인구이동</vt:lpstr>
      <vt:lpstr>Ⅲ-6 외국인 국적별 현황</vt:lpstr>
      <vt:lpstr>Ⅲ-7 외국인과의 혼인</vt:lpstr>
      <vt:lpstr>Ⅲ-8 사망원인별 사망</vt:lpstr>
      <vt:lpstr>Ⅲ-9 여성가구주 현황</vt:lpstr>
      <vt:lpstr>Ⅲ-10 다문화 가구 및 가구원</vt:lpstr>
      <vt:lpstr>Ⅲ-11 가구원수별 가구</vt:lpstr>
      <vt:lpstr>'Ⅲ-10 다문화 가구 및 가구원'!Print_Area</vt:lpstr>
      <vt:lpstr>'Ⅲ-11 가구원수별 가구'!Print_Area</vt:lpstr>
      <vt:lpstr>'Ⅲ-2 읍면동별 세대 및 등록인구'!Print_Area</vt:lpstr>
      <vt:lpstr>'Ⅲ-3 연령 및 성별 인구'!Print_Area</vt:lpstr>
      <vt:lpstr>'Ⅲ-4,4-1 인구동태'!Print_Area</vt:lpstr>
      <vt:lpstr>'Ⅲ-5 인구이동'!Print_Area</vt:lpstr>
      <vt:lpstr>'Ⅲ-7 외국인과의 혼인'!Print_Area</vt:lpstr>
    </vt:vector>
  </TitlesOfParts>
  <Company>통계청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naju</cp:lastModifiedBy>
  <cp:lastPrinted>2025-02-10T01:13:12Z</cp:lastPrinted>
  <dcterms:created xsi:type="dcterms:W3CDTF">2010-02-09T03:31:32Z</dcterms:created>
  <dcterms:modified xsi:type="dcterms:W3CDTF">2025-06-27T09:25:16Z</dcterms:modified>
</cp:coreProperties>
</file>