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7F6A5CAA-1FBF-441E-8E22-2A27A816A7FD}" xr6:coauthVersionLast="36" xr6:coauthVersionMax="36" xr10:uidLastSave="{00000000-0000-0000-0000-000000000000}"/>
  <bookViews>
    <workbookView xWindow="0" yWindow="0" windowWidth="19170" windowHeight="9975" tabRatio="699" xr2:uid="{00000000-000D-0000-FFFF-FFFF00000000}"/>
  </bookViews>
  <sheets>
    <sheet name="Ⅸ-1. 가계대출규모" sheetId="29" r:id="rId1"/>
    <sheet name="Ⅸ-2 수출입 통관실적" sheetId="25" r:id="rId2"/>
    <sheet name="Ⅸ-3-1 수출실적" sheetId="28" r:id="rId3"/>
    <sheet name="Ⅸ-3-2 수입실적" sheetId="16" r:id="rId4"/>
  </sheets>
  <definedNames>
    <definedName name="_xlnm.Print_Area" localSheetId="1">'Ⅸ-2 수출입 통관실적'!$A$1:$E$26</definedName>
  </definedNames>
  <calcPr calcId="191029"/>
</workbook>
</file>

<file path=xl/calcChain.xml><?xml version="1.0" encoding="utf-8"?>
<calcChain xmlns="http://schemas.openxmlformats.org/spreadsheetml/2006/main">
  <c r="E13" i="25" l="1"/>
  <c r="E14" i="25"/>
  <c r="E15" i="25"/>
  <c r="E16" i="25"/>
  <c r="E17" i="25"/>
  <c r="E18" i="25"/>
  <c r="E19" i="25"/>
  <c r="E20" i="25"/>
  <c r="E21" i="25"/>
  <c r="E22" i="25"/>
  <c r="E23" i="25"/>
  <c r="E24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12" i="25" l="1"/>
  <c r="E12" i="25"/>
  <c r="L11" i="28" l="1"/>
  <c r="E11" i="25" l="1"/>
  <c r="B11" i="25"/>
</calcChain>
</file>

<file path=xl/sharedStrings.xml><?xml version="1.0" encoding="utf-8"?>
<sst xmlns="http://schemas.openxmlformats.org/spreadsheetml/2006/main" count="112" uniqueCount="70">
  <si>
    <t>Source : Korea International Trade Association</t>
  </si>
  <si>
    <t>식품 및
산 동 물
Foods and live animals</t>
    <phoneticPr fontId="4" type="noConversion"/>
  </si>
  <si>
    <t>화학물 및 
관련제품
Chemicals
and
related products</t>
    <phoneticPr fontId="4" type="noConversion"/>
  </si>
  <si>
    <t>기계 및
운수장비
Machinery
and
transport
equipment</t>
    <phoneticPr fontId="4" type="noConversion"/>
  </si>
  <si>
    <t>수출(a)
Export</t>
    <phoneticPr fontId="2" type="noConversion"/>
  </si>
  <si>
    <t>수입(b)
Import</t>
    <phoneticPr fontId="2" type="noConversion"/>
  </si>
  <si>
    <t>Source : Korea International Trade Association</t>
    <phoneticPr fontId="2" type="noConversion"/>
  </si>
  <si>
    <t>달리 분류되지 않은 상품 및 취급물
Commodities &amp; transactions n.e.c</t>
    <phoneticPr fontId="4" type="noConversion"/>
  </si>
  <si>
    <t>기계 및 
운수장비
Machinery and
transport equipment</t>
    <phoneticPr fontId="4" type="noConversion"/>
  </si>
  <si>
    <t>화학물 및 
관련제품
Chemicals and related products</t>
    <phoneticPr fontId="4" type="noConversion"/>
  </si>
  <si>
    <t>기타 
제조제품
Miscellaneous manufactured articles</t>
    <phoneticPr fontId="4" type="noConversion"/>
  </si>
  <si>
    <t xml:space="preserve">수출입초과(a-b)
Excess of export/ import </t>
    <phoneticPr fontId="2" type="noConversion"/>
  </si>
  <si>
    <t xml:space="preserve"> 주 : 1) 통관기준, 사업체소재지기준   Note: providing items clear customs, data disaggregated by the location of establishments  </t>
    <phoneticPr fontId="2" type="noConversion"/>
  </si>
  <si>
    <t>음료 및 담배
Beverages and tobacco</t>
    <phoneticPr fontId="4" type="noConversion"/>
  </si>
  <si>
    <t>비식용원재료
(연료제외)
Crude materials, inedible, except fuels</t>
    <phoneticPr fontId="4" type="noConversion"/>
  </si>
  <si>
    <t>광물성연료,
윤활유 및
관련물질
Mineral fuels, lubricants &amp; related materials</t>
    <phoneticPr fontId="4" type="noConversion"/>
  </si>
  <si>
    <t>동식물성
유지 및 왁스
Animal and vegetable oils, fats and waxes</t>
    <phoneticPr fontId="4" type="noConversion"/>
  </si>
  <si>
    <t xml:space="preserve"> 주 : 품목은 SITC 기준, 분류단위는 제1단위  Note : Items are grouped according to the sections of the SITC.</t>
    <phoneticPr fontId="2" type="noConversion"/>
  </si>
  <si>
    <t>식품 및
산 동물
Foods and live animals</t>
    <phoneticPr fontId="4" type="noConversion"/>
  </si>
  <si>
    <t>합계
Total</t>
    <phoneticPr fontId="4" type="noConversion"/>
  </si>
  <si>
    <t>기타
제조제품
Miscellaneous manufactured articles</t>
    <phoneticPr fontId="4" type="noConversion"/>
  </si>
  <si>
    <t>단위 : 천달러</t>
    <phoneticPr fontId="2" type="noConversion"/>
  </si>
  <si>
    <t>Unit : 1,000 US dollars</t>
    <phoneticPr fontId="2" type="noConversion"/>
  </si>
  <si>
    <t>단위 : 천달러</t>
    <phoneticPr fontId="2" type="noConversion"/>
  </si>
  <si>
    <t>재료별
제조제품
Manufactured goods classified chiefly by material</t>
    <phoneticPr fontId="4" type="noConversion"/>
  </si>
  <si>
    <t>재료별
제조제품
Manufactured goods
classified
chiefly by material</t>
    <phoneticPr fontId="4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</si>
  <si>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</si>
  <si>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</si>
  <si>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</si>
  <si>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</si>
  <si>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</si>
  <si>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</si>
  <si>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</si>
  <si>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</si>
  <si>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</si>
  <si>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</si>
  <si>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</si>
  <si>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</si>
  <si>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총액(a+b)
Total amount</t>
    <phoneticPr fontId="2" type="noConversion"/>
  </si>
  <si>
    <t>연별
월별</t>
    <phoneticPr fontId="2" type="noConversion"/>
  </si>
  <si>
    <t>1월</t>
    <phoneticPr fontId="2" type="noConversion"/>
  </si>
  <si>
    <t>2월</t>
    <phoneticPr fontId="2" type="noConversion"/>
  </si>
  <si>
    <t>연별
월별</t>
    <phoneticPr fontId="2" type="noConversion"/>
  </si>
  <si>
    <t>기타
 Others</t>
    <phoneticPr fontId="2" type="noConversion"/>
  </si>
  <si>
    <t>새마을금고
Community credit cooperatives</t>
    <phoneticPr fontId="2" type="noConversion"/>
  </si>
  <si>
    <t>상호금융
Mutual credits</t>
    <phoneticPr fontId="2" type="noConversion"/>
  </si>
  <si>
    <t>신용협동조합
Credit unions</t>
    <phoneticPr fontId="2" type="noConversion"/>
  </si>
  <si>
    <t xml:space="preserve">상호저축은행
Mutual saving banks </t>
    <phoneticPr fontId="2" type="noConversion"/>
  </si>
  <si>
    <t>주택담보대출
(Household mortgage loans)</t>
    <phoneticPr fontId="2" type="noConversion"/>
  </si>
  <si>
    <t>소계
Sub Total</t>
    <phoneticPr fontId="2" type="noConversion"/>
  </si>
  <si>
    <t>소계
Sub Total</t>
    <phoneticPr fontId="2" type="noConversion"/>
  </si>
  <si>
    <t>비은행예금취급기관 
Non–bank depository corporations</t>
    <phoneticPr fontId="2" type="noConversion"/>
  </si>
  <si>
    <t>예금은행
Commercial &amp; specialized banks</t>
    <phoneticPr fontId="2" type="noConversion"/>
  </si>
  <si>
    <t>예금취급기관
Depository corporations</t>
    <phoneticPr fontId="2" type="noConversion"/>
  </si>
  <si>
    <t>합계
Total</t>
    <phoneticPr fontId="2" type="noConversion"/>
  </si>
  <si>
    <t>Unit : billion won</t>
    <phoneticPr fontId="2" type="noConversion"/>
  </si>
  <si>
    <t>단위 : 10억원</t>
    <phoneticPr fontId="2" type="noConversion"/>
  </si>
  <si>
    <t>1. 가계대출규모 Volume of Household Loans</t>
    <phoneticPr fontId="2" type="noConversion"/>
  </si>
  <si>
    <t>Ⅸ. 유통·금융·보험 및 기타 서비스  Trading·Banking·Insurance and Other Services</t>
    <phoneticPr fontId="2" type="noConversion"/>
  </si>
  <si>
    <t xml:space="preserve"> 자료 : 한국은행 광주전남본부</t>
    <phoneticPr fontId="2" type="noConversion"/>
  </si>
  <si>
    <t xml:space="preserve"> 자료 : 「SITC에 의한 무역통계」 한국무역협회</t>
    <phoneticPr fontId="2" type="noConversion"/>
  </si>
  <si>
    <t xml:space="preserve"> 주 : 품목은 SITC 기준, 분류단위는 제1단위  Items are grouped according to the sections of the SITC.</t>
    <phoneticPr fontId="2" type="noConversion"/>
  </si>
  <si>
    <t>Source: Bank of Korea</t>
    <phoneticPr fontId="2" type="noConversion"/>
  </si>
  <si>
    <t>연별</t>
    <phoneticPr fontId="2" type="noConversion"/>
  </si>
  <si>
    <r>
      <t>2. 수출입 통관실적</t>
    </r>
    <r>
      <rPr>
        <b/>
        <vertAlign val="superscript"/>
        <sz val="12"/>
        <rFont val="굴림"/>
        <family val="3"/>
        <charset val="129"/>
      </rPr>
      <t>1)</t>
    </r>
    <r>
      <rPr>
        <b/>
        <sz val="12"/>
        <rFont val="굴림"/>
        <family val="3"/>
        <charset val="129"/>
      </rPr>
      <t xml:space="preserve"> Exports and Imports Cleared</t>
    </r>
    <phoneticPr fontId="2" type="noConversion"/>
  </si>
  <si>
    <t>3-1. 수출실적  Exports</t>
    <phoneticPr fontId="2" type="noConversion"/>
  </si>
  <si>
    <t>3-2. 수입실적  Imports</t>
    <phoneticPr fontId="2" type="noConversion"/>
  </si>
  <si>
    <t>기타 대출
Others loans</t>
    <phoneticPr fontId="2" type="noConversion"/>
  </si>
  <si>
    <t>-</t>
    <phoneticPr fontId="2" type="noConversion"/>
  </si>
  <si>
    <t>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</si>
</sst>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_ * #,##0_ ;_ * \-#,##0_ ;_ * &quot;-&quot;_ ;_ @_ "/>
    <numFmt numFmtId="177" formatCode="#,##0_ "/>
    <numFmt numFmtId="178" formatCode="0_);[Red]\(0\)"/>
    <numFmt numFmtId="179" formatCode="0,000"/>
    <numFmt numFmtId="180" formatCode="#,##0,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"/>
      <family val="3"/>
      <charset val="129"/>
    </font>
    <font>
      <sz val="10"/>
      <name val="HY중고딕"/>
      <family val="1"/>
      <charset val="129"/>
    </font>
    <font>
      <b/>
      <sz val="12"/>
      <name val="HY중고딕"/>
      <family val="1"/>
      <charset val="129"/>
    </font>
    <font>
      <sz val="9"/>
      <name val="굴림"/>
      <family val="3"/>
      <charset val="129"/>
    </font>
    <font>
      <sz val="11"/>
      <color rgb="FF000000"/>
      <name val="돋움"/>
      <family val="3"/>
      <charset val="129"/>
    </font>
    <font>
      <sz val="11"/>
      <name val="HY중고딕"/>
      <family val="1"/>
      <charset val="129"/>
    </font>
    <font>
      <b/>
      <sz val="12"/>
      <name val="굴림"/>
      <family val="3"/>
      <charset val="129"/>
    </font>
    <font>
      <b/>
      <vertAlign val="superscript"/>
      <sz val="12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sz val="9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176" fontId="3" fillId="0" borderId="0" applyFont="0" applyFill="0" applyBorder="0" applyAlignment="0" applyProtection="0"/>
    <xf numFmtId="176" fontId="3" fillId="0" borderId="0" applyProtection="0"/>
    <xf numFmtId="0" fontId="9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6" xfId="5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8" fillId="0" borderId="10" xfId="5" applyFont="1" applyFill="1" applyBorder="1" applyAlignment="1">
      <alignment horizontal="right" vertical="center"/>
    </xf>
    <xf numFmtId="41" fontId="8" fillId="0" borderId="11" xfId="5" applyFont="1" applyFill="1" applyBorder="1" applyAlignment="1">
      <alignment horizontal="right" vertical="center"/>
    </xf>
    <xf numFmtId="41" fontId="13" fillId="2" borderId="11" xfId="5" applyFont="1" applyFill="1" applyBorder="1" applyAlignment="1">
      <alignment horizontal="right" vertical="center"/>
    </xf>
    <xf numFmtId="41" fontId="8" fillId="0" borderId="12" xfId="5" applyFont="1" applyFill="1" applyBorder="1" applyAlignment="1">
      <alignment horizontal="right" vertical="center"/>
    </xf>
    <xf numFmtId="41" fontId="8" fillId="0" borderId="13" xfId="5" applyFont="1" applyFill="1" applyBorder="1" applyAlignment="1">
      <alignment horizontal="right" vertical="center"/>
    </xf>
    <xf numFmtId="41" fontId="8" fillId="0" borderId="14" xfId="5" applyFont="1" applyFill="1" applyBorder="1" applyAlignment="1">
      <alignment horizontal="right" vertical="center"/>
    </xf>
    <xf numFmtId="41" fontId="8" fillId="0" borderId="15" xfId="5" applyFont="1" applyFill="1" applyBorder="1" applyAlignment="1">
      <alignment horizontal="right" vertical="center"/>
    </xf>
    <xf numFmtId="41" fontId="8" fillId="0" borderId="16" xfId="5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2" applyFont="1" applyFill="1" applyBorder="1" applyAlignment="1">
      <alignment horizontal="center" vertical="center" wrapText="1"/>
    </xf>
    <xf numFmtId="178" fontId="8" fillId="0" borderId="5" xfId="2" applyNumberFormat="1" applyFont="1" applyFill="1" applyBorder="1" applyAlignment="1">
      <alignment horizontal="center" vertical="center"/>
    </xf>
    <xf numFmtId="41" fontId="8" fillId="0" borderId="6" xfId="5" applyFont="1" applyFill="1" applyBorder="1" applyAlignment="1">
      <alignment horizontal="right" vertical="center"/>
    </xf>
    <xf numFmtId="178" fontId="8" fillId="0" borderId="7" xfId="2" applyNumberFormat="1" applyFont="1" applyFill="1" applyBorder="1" applyAlignment="1">
      <alignment horizontal="center" vertical="center"/>
    </xf>
    <xf numFmtId="41" fontId="8" fillId="0" borderId="19" xfId="5" applyFont="1" applyFill="1" applyBorder="1" applyAlignment="1">
      <alignment horizontal="right" vertical="center"/>
    </xf>
    <xf numFmtId="41" fontId="8" fillId="0" borderId="20" xfId="5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8" fontId="13" fillId="2" borderId="5" xfId="2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41" fontId="8" fillId="0" borderId="0" xfId="5" applyFont="1" applyFill="1" applyBorder="1" applyAlignment="1">
      <alignment horizontal="center" vertical="center" wrapText="1"/>
    </xf>
    <xf numFmtId="41" fontId="8" fillId="0" borderId="6" xfId="5" applyFont="1" applyFill="1" applyBorder="1" applyAlignment="1">
      <alignment horizontal="center" vertical="center" wrapText="1"/>
    </xf>
    <xf numFmtId="41" fontId="8" fillId="0" borderId="11" xfId="5" applyFont="1" applyFill="1" applyBorder="1" applyAlignment="1">
      <alignment horizontal="center" vertical="center" wrapText="1"/>
    </xf>
    <xf numFmtId="179" fontId="8" fillId="0" borderId="2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 wrapText="1"/>
    </xf>
    <xf numFmtId="180" fontId="8" fillId="0" borderId="11" xfId="5" applyNumberFormat="1" applyFont="1" applyFill="1" applyBorder="1" applyAlignment="1">
      <alignment horizontal="right" vertical="center"/>
    </xf>
    <xf numFmtId="180" fontId="8" fillId="0" borderId="12" xfId="5" applyNumberFormat="1" applyFont="1" applyFill="1" applyBorder="1" applyAlignment="1">
      <alignment horizontal="right" vertical="center"/>
    </xf>
    <xf numFmtId="180" fontId="13" fillId="2" borderId="11" xfId="5" applyNumberFormat="1" applyFont="1" applyFill="1" applyBorder="1" applyAlignment="1">
      <alignment horizontal="right" vertical="center"/>
    </xf>
    <xf numFmtId="180" fontId="15" fillId="0" borderId="0" xfId="0" applyNumberFormat="1" applyFont="1" applyFill="1" applyAlignment="1">
      <alignment vertical="center"/>
    </xf>
    <xf numFmtId="180" fontId="13" fillId="2" borderId="6" xfId="5" applyNumberFormat="1" applyFont="1" applyFill="1" applyBorder="1" applyAlignment="1">
      <alignment horizontal="right" vertical="center"/>
    </xf>
    <xf numFmtId="180" fontId="8" fillId="0" borderId="6" xfId="5" applyNumberFormat="1" applyFont="1" applyFill="1" applyBorder="1" applyAlignment="1">
      <alignment horizontal="right" vertical="center"/>
    </xf>
    <xf numFmtId="180" fontId="8" fillId="0" borderId="8" xfId="5" applyNumberFormat="1" applyFont="1" applyFill="1" applyBorder="1" applyAlignment="1">
      <alignment horizontal="right" vertical="center"/>
    </xf>
    <xf numFmtId="180" fontId="13" fillId="2" borderId="20" xfId="5" applyNumberFormat="1" applyFont="1" applyFill="1" applyBorder="1" applyAlignment="1">
      <alignment horizontal="right" vertical="center"/>
    </xf>
    <xf numFmtId="180" fontId="13" fillId="2" borderId="16" xfId="5" applyNumberFormat="1" applyFont="1" applyFill="1" applyBorder="1" applyAlignment="1">
      <alignment horizontal="right" vertical="center"/>
    </xf>
    <xf numFmtId="180" fontId="13" fillId="2" borderId="6" xfId="5" applyNumberFormat="1" applyFont="1" applyFill="1" applyBorder="1" applyAlignment="1">
      <alignment vertical="center"/>
    </xf>
    <xf numFmtId="180" fontId="8" fillId="0" borderId="20" xfId="5" applyNumberFormat="1" applyFont="1" applyFill="1" applyBorder="1" applyAlignment="1">
      <alignment horizontal="right" vertical="center"/>
    </xf>
    <xf numFmtId="180" fontId="8" fillId="0" borderId="16" xfId="5" applyNumberFormat="1" applyFont="1" applyFill="1" applyBorder="1" applyAlignment="1">
      <alignment horizontal="right" vertical="center"/>
    </xf>
    <xf numFmtId="180" fontId="8" fillId="0" borderId="6" xfId="5" applyNumberFormat="1" applyFont="1" applyFill="1" applyBorder="1" applyAlignment="1">
      <alignment vertical="center"/>
    </xf>
    <xf numFmtId="180" fontId="8" fillId="0" borderId="21" xfId="5" applyNumberFormat="1" applyFont="1" applyFill="1" applyBorder="1" applyAlignment="1">
      <alignment horizontal="right" vertical="center"/>
    </xf>
    <xf numFmtId="180" fontId="8" fillId="0" borderId="17" xfId="5" applyNumberFormat="1" applyFont="1" applyFill="1" applyBorder="1" applyAlignment="1">
      <alignment horizontal="right" vertical="center"/>
    </xf>
    <xf numFmtId="180" fontId="8" fillId="0" borderId="8" xfId="5" applyNumberFormat="1" applyFont="1" applyFill="1" applyBorder="1" applyAlignment="1">
      <alignment vertical="center"/>
    </xf>
    <xf numFmtId="41" fontId="13" fillId="2" borderId="1" xfId="6" applyFont="1" applyFill="1" applyBorder="1" applyAlignment="1">
      <alignment vertical="center" wrapText="1"/>
    </xf>
    <xf numFmtId="41" fontId="13" fillId="2" borderId="8" xfId="6" applyFont="1" applyFill="1" applyBorder="1" applyAlignment="1">
      <alignment vertical="center" wrapText="1"/>
    </xf>
    <xf numFmtId="41" fontId="13" fillId="2" borderId="12" xfId="6" applyFont="1" applyFill="1" applyBorder="1" applyAlignment="1">
      <alignment horizontal="center" vertical="center" wrapText="1"/>
    </xf>
    <xf numFmtId="41" fontId="13" fillId="2" borderId="1" xfId="6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179" fontId="8" fillId="0" borderId="27" xfId="0" applyNumberFormat="1" applyFont="1" applyFill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179" fontId="8" fillId="0" borderId="28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</cellXfs>
  <cellStyles count="7">
    <cellStyle name="쉼표 [0]" xfId="5" builtinId="6"/>
    <cellStyle name="쉼표 [0] 2" xfId="6" xr:uid="{00000000-0005-0000-0000-000033000000}"/>
    <cellStyle name="콤마 [0]_32.임상별임목축적" xfId="1" xr:uid="{00000000-0005-0000-0000-000001000000}"/>
    <cellStyle name="콤마 [0]_해안선및도서" xfId="2" xr:uid="{00000000-0005-0000-0000-000002000000}"/>
    <cellStyle name="표준" xfId="0" builtinId="0"/>
    <cellStyle name="표준 10" xfId="3" xr:uid="{00000000-0005-0000-0000-000004000000}"/>
    <cellStyle name="표준 4 10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view="pageBreakPreview" zoomScaleNormal="100" zoomScaleSheetLayoutView="100" workbookViewId="0">
      <selection activeCell="E10" sqref="E10"/>
    </sheetView>
  </sheetViews>
  <sheetFormatPr defaultColWidth="8.88671875" defaultRowHeight="13.5" x14ac:dyDescent="0.15"/>
  <cols>
    <col min="1" max="1" width="8.77734375" style="14" customWidth="1"/>
    <col min="2" max="12" width="9.77734375" style="14" customWidth="1"/>
    <col min="13" max="16384" width="8.88671875" style="14"/>
  </cols>
  <sheetData>
    <row r="1" spans="1:12" s="47" customFormat="1" ht="20.25" customHeight="1" x14ac:dyDescent="0.1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8" customFormat="1" ht="30" customHeight="1" x14ac:dyDescent="0.15">
      <c r="A2" s="81" t="s">
        <v>57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2" customFormat="1" ht="15" customHeight="1" x14ac:dyDescent="0.15">
      <c r="A3" s="12" t="s">
        <v>56</v>
      </c>
      <c r="B3" s="12"/>
      <c r="C3" s="12"/>
      <c r="D3" s="12"/>
      <c r="E3" s="12"/>
      <c r="F3" s="12"/>
      <c r="G3" s="12"/>
      <c r="I3" s="12"/>
      <c r="J3" s="12"/>
      <c r="K3" s="12"/>
      <c r="L3" s="13" t="s">
        <v>55</v>
      </c>
    </row>
    <row r="4" spans="1:12" s="1" customFormat="1" ht="22.5" customHeight="1" x14ac:dyDescent="0.15">
      <c r="A4" s="82" t="s">
        <v>63</v>
      </c>
      <c r="B4" s="86" t="s">
        <v>54</v>
      </c>
      <c r="C4" s="89" t="s">
        <v>53</v>
      </c>
      <c r="D4" s="90"/>
      <c r="E4" s="91"/>
      <c r="F4" s="91"/>
      <c r="G4" s="91"/>
      <c r="H4" s="91"/>
      <c r="I4" s="91"/>
      <c r="J4" s="91"/>
      <c r="K4" s="91"/>
      <c r="L4" s="92"/>
    </row>
    <row r="5" spans="1:12" s="1" customFormat="1" ht="38.25" customHeight="1" x14ac:dyDescent="0.15">
      <c r="A5" s="83"/>
      <c r="B5" s="87"/>
      <c r="C5" s="89" t="s">
        <v>52</v>
      </c>
      <c r="D5" s="90"/>
      <c r="E5" s="90"/>
      <c r="F5" s="89" t="s">
        <v>51</v>
      </c>
      <c r="G5" s="90"/>
      <c r="H5" s="90"/>
      <c r="I5" s="90"/>
      <c r="J5" s="90"/>
      <c r="K5" s="90"/>
      <c r="L5" s="93"/>
    </row>
    <row r="6" spans="1:12" s="1" customFormat="1" ht="48" customHeight="1" thickBot="1" x14ac:dyDescent="0.2">
      <c r="A6" s="84"/>
      <c r="B6" s="88"/>
      <c r="C6" s="51" t="s">
        <v>50</v>
      </c>
      <c r="D6" s="51" t="s">
        <v>48</v>
      </c>
      <c r="E6" s="60" t="s">
        <v>67</v>
      </c>
      <c r="F6" s="51" t="s">
        <v>49</v>
      </c>
      <c r="G6" s="51" t="s">
        <v>48</v>
      </c>
      <c r="H6" s="51" t="s">
        <v>47</v>
      </c>
      <c r="I6" s="51" t="s">
        <v>46</v>
      </c>
      <c r="J6" s="51" t="s">
        <v>45</v>
      </c>
      <c r="K6" s="51" t="s">
        <v>44</v>
      </c>
      <c r="L6" s="52" t="s">
        <v>43</v>
      </c>
    </row>
    <row r="7" spans="1:12" s="1" customFormat="1" ht="26.25" hidden="1" customHeight="1" thickTop="1" x14ac:dyDescent="0.15">
      <c r="A7" s="53">
        <v>2018</v>
      </c>
      <c r="B7" s="50">
        <v>990.38599999999997</v>
      </c>
      <c r="C7" s="48">
        <v>990.38599999999997</v>
      </c>
      <c r="D7" s="50">
        <v>571.178</v>
      </c>
      <c r="E7" s="50">
        <v>419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9">
        <v>0</v>
      </c>
    </row>
    <row r="8" spans="1:12" s="1" customFormat="1" ht="26.25" customHeight="1" thickTop="1" x14ac:dyDescent="0.15">
      <c r="A8" s="53">
        <v>2019</v>
      </c>
      <c r="B8" s="50">
        <v>1014.718</v>
      </c>
      <c r="C8" s="48">
        <v>1014.718</v>
      </c>
      <c r="D8" s="50">
        <v>568.24800000000005</v>
      </c>
      <c r="E8" s="50" t="s">
        <v>69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9">
        <v>0</v>
      </c>
    </row>
    <row r="9" spans="1:12" s="1" customFormat="1" ht="26.25" customHeight="1" x14ac:dyDescent="0.15">
      <c r="A9" s="53">
        <v>2020</v>
      </c>
      <c r="B9" s="50">
        <v>1263.1030000000001</v>
      </c>
      <c r="C9" s="48">
        <v>1263.1030000000001</v>
      </c>
      <c r="D9" s="50">
        <v>730.35199999999998</v>
      </c>
      <c r="E9" s="50" t="s">
        <v>69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9">
        <v>0</v>
      </c>
    </row>
    <row r="10" spans="1:12" s="1" customFormat="1" ht="26.25" customHeight="1" x14ac:dyDescent="0.15">
      <c r="A10" s="53">
        <v>2021</v>
      </c>
      <c r="B10" s="50">
        <v>1373.057</v>
      </c>
      <c r="C10" s="48">
        <v>1373.057</v>
      </c>
      <c r="D10" s="50">
        <v>797.42600000000004</v>
      </c>
      <c r="E10" s="50" t="s">
        <v>69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9">
        <v>0</v>
      </c>
    </row>
    <row r="11" spans="1:12" s="1" customFormat="1" ht="26.25" customHeight="1" x14ac:dyDescent="0.15">
      <c r="A11" s="59">
        <v>2022</v>
      </c>
      <c r="B11" s="50">
        <v>1346</v>
      </c>
      <c r="C11" s="48">
        <v>1346</v>
      </c>
      <c r="D11" s="50">
        <v>840</v>
      </c>
      <c r="E11" s="50" t="s">
        <v>69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9">
        <v>0</v>
      </c>
    </row>
    <row r="12" spans="1:12" s="47" customFormat="1" ht="26.25" customHeight="1" x14ac:dyDescent="0.15">
      <c r="A12" s="54">
        <v>2023</v>
      </c>
      <c r="B12" s="80">
        <v>1321.3679999999999</v>
      </c>
      <c r="C12" s="80">
        <v>1321.3679999999999</v>
      </c>
      <c r="D12" s="80">
        <v>874.04300000000001</v>
      </c>
      <c r="E12" s="79">
        <v>447.32499999999993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8">
        <v>0</v>
      </c>
    </row>
    <row r="13" spans="1:12" s="2" customFormat="1" ht="15" customHeight="1" x14ac:dyDescent="0.15">
      <c r="A13" s="5" t="s">
        <v>59</v>
      </c>
      <c r="B13" s="5"/>
      <c r="C13" s="5"/>
      <c r="D13" s="5"/>
      <c r="E13" s="5"/>
      <c r="F13" s="5"/>
      <c r="G13" s="5"/>
      <c r="H13" s="3"/>
      <c r="I13" s="3"/>
      <c r="J13" s="3"/>
      <c r="K13" s="3"/>
      <c r="L13" s="55" t="s">
        <v>62</v>
      </c>
    </row>
  </sheetData>
  <mergeCells count="7">
    <mergeCell ref="A2:L2"/>
    <mergeCell ref="A4:A6"/>
    <mergeCell ref="A1:L1"/>
    <mergeCell ref="B4:B6"/>
    <mergeCell ref="C4:L4"/>
    <mergeCell ref="F5:L5"/>
    <mergeCell ref="C5:E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9" firstPageNumber="91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view="pageBreakPreview" zoomScaleNormal="100" zoomScaleSheetLayoutView="100" workbookViewId="0">
      <selection activeCell="H19" sqref="H19"/>
    </sheetView>
  </sheetViews>
  <sheetFormatPr defaultColWidth="8.88671875" defaultRowHeight="13.5" x14ac:dyDescent="0.15"/>
  <cols>
    <col min="1" max="1" width="11.77734375" style="14" customWidth="1"/>
    <col min="2" max="5" width="19.77734375" style="14" customWidth="1"/>
    <col min="6" max="9" width="9.33203125" style="14" customWidth="1"/>
    <col min="10" max="23" width="7.77734375" style="14" customWidth="1"/>
    <col min="24" max="16384" width="8.88671875" style="14"/>
  </cols>
  <sheetData>
    <row r="1" spans="1:14" s="47" customFormat="1" ht="20.25" customHeight="1" x14ac:dyDescent="0.1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4" s="8" customFormat="1" ht="30" customHeight="1" x14ac:dyDescent="0.15">
      <c r="A2" s="81" t="s">
        <v>64</v>
      </c>
      <c r="B2" s="81"/>
      <c r="C2" s="81"/>
      <c r="D2" s="81"/>
      <c r="E2" s="81"/>
      <c r="F2" s="11"/>
      <c r="G2" s="11"/>
      <c r="H2" s="11"/>
      <c r="I2" s="11"/>
      <c r="J2" s="7"/>
      <c r="K2" s="7"/>
      <c r="L2" s="7"/>
      <c r="M2" s="7"/>
    </row>
    <row r="3" spans="1:14" s="2" customFormat="1" ht="15" customHeight="1" x14ac:dyDescent="0.15">
      <c r="A3" s="94" t="s">
        <v>21</v>
      </c>
      <c r="B3" s="94"/>
      <c r="C3" s="12"/>
      <c r="E3" s="13" t="s">
        <v>22</v>
      </c>
      <c r="F3" s="10"/>
      <c r="G3" s="10"/>
      <c r="H3" s="10"/>
      <c r="I3" s="10"/>
      <c r="J3" s="4"/>
      <c r="K3" s="4"/>
    </row>
    <row r="4" spans="1:14" s="1" customFormat="1" ht="39.75" customHeight="1" thickBot="1" x14ac:dyDescent="0.2">
      <c r="A4" s="35" t="s">
        <v>39</v>
      </c>
      <c r="B4" s="26" t="s">
        <v>38</v>
      </c>
      <c r="C4" s="22" t="s">
        <v>4</v>
      </c>
      <c r="D4" s="21" t="s">
        <v>5</v>
      </c>
      <c r="E4" s="21" t="s">
        <v>11</v>
      </c>
      <c r="F4" s="3"/>
      <c r="G4" s="3"/>
      <c r="H4" s="6"/>
      <c r="I4" s="6"/>
      <c r="J4" s="6"/>
      <c r="K4" s="6"/>
      <c r="L4" s="6"/>
      <c r="N4" s="3"/>
    </row>
    <row r="5" spans="1:14" s="1" customFormat="1" ht="17.100000000000001" hidden="1" customHeight="1" thickTop="1" x14ac:dyDescent="0.15">
      <c r="A5" s="53">
        <v>2016</v>
      </c>
      <c r="B5" s="31">
        <v>524546</v>
      </c>
      <c r="C5" s="27">
        <v>169219</v>
      </c>
      <c r="D5" s="33">
        <v>355327</v>
      </c>
      <c r="E5" s="23">
        <v>-186108</v>
      </c>
      <c r="F5" s="3"/>
      <c r="G5" s="3"/>
      <c r="H5" s="6"/>
      <c r="I5" s="6"/>
      <c r="J5" s="6"/>
      <c r="K5" s="6"/>
      <c r="L5" s="6"/>
      <c r="N5" s="3"/>
    </row>
    <row r="6" spans="1:14" s="1" customFormat="1" ht="17.100000000000001" hidden="1" customHeight="1" x14ac:dyDescent="0.15">
      <c r="A6" s="53">
        <v>2017</v>
      </c>
      <c r="B6" s="32">
        <v>586254</v>
      </c>
      <c r="C6" s="28">
        <v>202441</v>
      </c>
      <c r="D6" s="34">
        <v>383813</v>
      </c>
      <c r="E6" s="23">
        <v>-181372</v>
      </c>
      <c r="F6" s="3"/>
      <c r="G6" s="3"/>
      <c r="H6" s="6"/>
      <c r="I6" s="6"/>
      <c r="J6" s="6"/>
      <c r="K6" s="6"/>
      <c r="L6" s="6"/>
      <c r="N6" s="3"/>
    </row>
    <row r="7" spans="1:14" s="1" customFormat="1" ht="17.100000000000001" hidden="1" customHeight="1" thickTop="1" x14ac:dyDescent="0.15">
      <c r="A7" s="53">
        <v>2018</v>
      </c>
      <c r="B7" s="41">
        <v>681302</v>
      </c>
      <c r="C7" s="28">
        <v>247193</v>
      </c>
      <c r="D7" s="34">
        <v>434109</v>
      </c>
      <c r="E7" s="23">
        <v>-186916</v>
      </c>
      <c r="F7" s="3"/>
      <c r="G7" s="3"/>
      <c r="H7" s="6"/>
      <c r="I7" s="6"/>
      <c r="J7" s="6"/>
      <c r="K7" s="6"/>
      <c r="L7" s="6"/>
      <c r="N7" s="3"/>
    </row>
    <row r="8" spans="1:14" s="1" customFormat="1" ht="17.100000000000001" customHeight="1" thickTop="1" x14ac:dyDescent="0.15">
      <c r="A8" s="53">
        <v>2019</v>
      </c>
      <c r="B8" s="41">
        <v>736138</v>
      </c>
      <c r="C8" s="28">
        <v>252799</v>
      </c>
      <c r="D8" s="34">
        <v>483339</v>
      </c>
      <c r="E8" s="23">
        <v>-230540</v>
      </c>
      <c r="F8" s="3"/>
      <c r="G8" s="3"/>
      <c r="H8" s="6"/>
      <c r="I8" s="6"/>
      <c r="J8" s="6"/>
      <c r="K8" s="6"/>
      <c r="L8" s="6"/>
      <c r="N8" s="3"/>
    </row>
    <row r="9" spans="1:14" s="1" customFormat="1" ht="17.100000000000001" customHeight="1" x14ac:dyDescent="0.15">
      <c r="A9" s="53">
        <v>2020</v>
      </c>
      <c r="B9" s="41">
        <v>695561</v>
      </c>
      <c r="C9" s="28">
        <v>267894</v>
      </c>
      <c r="D9" s="34">
        <v>427667</v>
      </c>
      <c r="E9" s="23">
        <v>-159773</v>
      </c>
      <c r="F9" s="3"/>
      <c r="G9" s="3"/>
      <c r="H9" s="6"/>
      <c r="I9" s="6"/>
      <c r="J9" s="6"/>
      <c r="K9" s="6"/>
      <c r="L9" s="6"/>
      <c r="N9" s="3"/>
    </row>
    <row r="10" spans="1:14" s="1" customFormat="1" ht="17.100000000000001" customHeight="1" x14ac:dyDescent="0.15">
      <c r="A10" s="53">
        <v>2021</v>
      </c>
      <c r="B10" s="41">
        <v>816074</v>
      </c>
      <c r="C10" s="28">
        <v>284714</v>
      </c>
      <c r="D10" s="34">
        <v>531360</v>
      </c>
      <c r="E10" s="23">
        <v>-246646</v>
      </c>
      <c r="F10" s="3"/>
      <c r="G10" s="3"/>
      <c r="H10" s="6"/>
      <c r="I10" s="6"/>
      <c r="J10" s="6"/>
      <c r="K10" s="6"/>
      <c r="L10" s="6"/>
      <c r="N10" s="3"/>
    </row>
    <row r="11" spans="1:14" s="1" customFormat="1" ht="17.100000000000001" customHeight="1" x14ac:dyDescent="0.15">
      <c r="A11" s="59">
        <v>2022</v>
      </c>
      <c r="B11" s="41">
        <f>C11+D11</f>
        <v>883537</v>
      </c>
      <c r="C11" s="28">
        <v>269167</v>
      </c>
      <c r="D11" s="34">
        <v>614370</v>
      </c>
      <c r="E11" s="23">
        <f>C11-D11</f>
        <v>-345203</v>
      </c>
      <c r="F11" s="3"/>
      <c r="G11" s="3"/>
      <c r="H11" s="6"/>
      <c r="I11" s="6"/>
      <c r="J11" s="6"/>
      <c r="K11" s="6"/>
      <c r="L11" s="6"/>
      <c r="N11" s="3"/>
    </row>
    <row r="12" spans="1:14" s="20" customFormat="1" ht="17.100000000000001" customHeight="1" x14ac:dyDescent="0.15">
      <c r="A12" s="24">
        <v>2023</v>
      </c>
      <c r="B12" s="68">
        <f>C12+D12</f>
        <v>927702693</v>
      </c>
      <c r="C12" s="63">
        <v>304233775</v>
      </c>
      <c r="D12" s="69">
        <v>623468918</v>
      </c>
      <c r="E12" s="70">
        <f>C12-D12</f>
        <v>-319235143</v>
      </c>
      <c r="F12" s="18"/>
      <c r="G12" s="18"/>
      <c r="H12" s="19"/>
      <c r="I12" s="19"/>
      <c r="J12" s="19"/>
      <c r="K12" s="19"/>
      <c r="L12" s="19"/>
      <c r="N12" s="18"/>
    </row>
    <row r="13" spans="1:14" s="1" customFormat="1" ht="17.100000000000001" customHeight="1" x14ac:dyDescent="0.15">
      <c r="A13" s="53" t="s">
        <v>26</v>
      </c>
      <c r="B13" s="71">
        <f t="shared" ref="B13:B24" si="0">C13+D13</f>
        <v>67569491</v>
      </c>
      <c r="C13" s="61">
        <v>22361876</v>
      </c>
      <c r="D13" s="72">
        <v>45207615</v>
      </c>
      <c r="E13" s="73">
        <f t="shared" ref="E13:E24" si="1">C13-D13</f>
        <v>-22845739</v>
      </c>
      <c r="F13" s="3"/>
      <c r="G13" s="3"/>
      <c r="H13" s="6"/>
      <c r="I13" s="6"/>
      <c r="J13" s="6"/>
      <c r="K13" s="6"/>
      <c r="L13" s="6"/>
      <c r="N13" s="3"/>
    </row>
    <row r="14" spans="1:14" s="1" customFormat="1" ht="17.100000000000001" customHeight="1" x14ac:dyDescent="0.15">
      <c r="A14" s="53" t="s">
        <v>27</v>
      </c>
      <c r="B14" s="71">
        <f t="shared" si="0"/>
        <v>83906233</v>
      </c>
      <c r="C14" s="61">
        <v>25446328</v>
      </c>
      <c r="D14" s="72">
        <v>58459905</v>
      </c>
      <c r="E14" s="73">
        <f t="shared" si="1"/>
        <v>-33013577</v>
      </c>
      <c r="F14" s="3"/>
      <c r="G14" s="3"/>
      <c r="H14" s="6"/>
      <c r="I14" s="6"/>
      <c r="J14" s="6"/>
      <c r="K14" s="6"/>
      <c r="L14" s="6"/>
      <c r="N14" s="3"/>
    </row>
    <row r="15" spans="1:14" s="1" customFormat="1" ht="17.100000000000001" customHeight="1" x14ac:dyDescent="0.15">
      <c r="A15" s="53" t="s">
        <v>28</v>
      </c>
      <c r="B15" s="71">
        <f t="shared" si="0"/>
        <v>78696405</v>
      </c>
      <c r="C15" s="61">
        <v>28159288</v>
      </c>
      <c r="D15" s="72">
        <v>50537117</v>
      </c>
      <c r="E15" s="73">
        <f t="shared" si="1"/>
        <v>-22377829</v>
      </c>
      <c r="F15" s="5"/>
      <c r="G15" s="5"/>
      <c r="H15" s="5"/>
      <c r="I15" s="5"/>
      <c r="J15" s="5"/>
      <c r="K15" s="5"/>
      <c r="L15" s="5"/>
    </row>
    <row r="16" spans="1:14" s="1" customFormat="1" ht="17.100000000000001" customHeight="1" x14ac:dyDescent="0.15">
      <c r="A16" s="53" t="s">
        <v>29</v>
      </c>
      <c r="B16" s="71">
        <f t="shared" si="0"/>
        <v>77138918</v>
      </c>
      <c r="C16" s="61">
        <v>34411286</v>
      </c>
      <c r="D16" s="72">
        <v>42727632</v>
      </c>
      <c r="E16" s="73">
        <f t="shared" si="1"/>
        <v>-8316346</v>
      </c>
      <c r="F16" s="3"/>
      <c r="G16" s="3"/>
      <c r="H16" s="6"/>
      <c r="I16" s="6"/>
      <c r="J16" s="6"/>
      <c r="K16" s="6"/>
      <c r="L16" s="6"/>
      <c r="N16" s="3"/>
    </row>
    <row r="17" spans="1:14" s="1" customFormat="1" ht="17.100000000000001" customHeight="1" x14ac:dyDescent="0.15">
      <c r="A17" s="53" t="s">
        <v>30</v>
      </c>
      <c r="B17" s="71">
        <f t="shared" si="0"/>
        <v>79509797</v>
      </c>
      <c r="C17" s="61">
        <v>22839492</v>
      </c>
      <c r="D17" s="72">
        <v>56670305</v>
      </c>
      <c r="E17" s="73">
        <f t="shared" si="1"/>
        <v>-33830813</v>
      </c>
      <c r="F17" s="3"/>
      <c r="G17" s="3"/>
      <c r="H17" s="6"/>
      <c r="I17" s="6"/>
      <c r="J17" s="6"/>
      <c r="K17" s="6"/>
      <c r="L17" s="6"/>
      <c r="N17" s="3"/>
    </row>
    <row r="18" spans="1:14" s="1" customFormat="1" ht="17.100000000000001" customHeight="1" x14ac:dyDescent="0.15">
      <c r="A18" s="53" t="s">
        <v>31</v>
      </c>
      <c r="B18" s="71">
        <f t="shared" si="0"/>
        <v>87470866</v>
      </c>
      <c r="C18" s="61">
        <v>20233986</v>
      </c>
      <c r="D18" s="72">
        <v>67236880</v>
      </c>
      <c r="E18" s="73">
        <f t="shared" si="1"/>
        <v>-47002894</v>
      </c>
      <c r="F18" s="5"/>
      <c r="G18" s="5"/>
      <c r="H18" s="5"/>
      <c r="I18" s="5"/>
      <c r="J18" s="5"/>
      <c r="K18" s="5"/>
      <c r="L18" s="5"/>
    </row>
    <row r="19" spans="1:14" s="1" customFormat="1" ht="17.100000000000001" customHeight="1" x14ac:dyDescent="0.15">
      <c r="A19" s="53" t="s">
        <v>32</v>
      </c>
      <c r="B19" s="71">
        <f t="shared" si="0"/>
        <v>59323330</v>
      </c>
      <c r="C19" s="61">
        <v>18989085</v>
      </c>
      <c r="D19" s="72">
        <v>40334245</v>
      </c>
      <c r="E19" s="73">
        <f t="shared" si="1"/>
        <v>-21345160</v>
      </c>
      <c r="F19" s="3"/>
      <c r="G19" s="3"/>
      <c r="H19" s="6"/>
      <c r="I19" s="6"/>
      <c r="J19" s="6"/>
      <c r="K19" s="6"/>
      <c r="L19" s="6"/>
      <c r="N19" s="3"/>
    </row>
    <row r="20" spans="1:14" s="1" customFormat="1" ht="17.100000000000001" customHeight="1" x14ac:dyDescent="0.15">
      <c r="A20" s="53" t="s">
        <v>33</v>
      </c>
      <c r="B20" s="71">
        <f t="shared" si="0"/>
        <v>75327171</v>
      </c>
      <c r="C20" s="61">
        <v>25078409</v>
      </c>
      <c r="D20" s="72">
        <v>50248762</v>
      </c>
      <c r="E20" s="73">
        <f t="shared" si="1"/>
        <v>-25170353</v>
      </c>
      <c r="F20" s="3"/>
      <c r="G20" s="3"/>
      <c r="H20" s="6"/>
      <c r="I20" s="6"/>
      <c r="J20" s="6"/>
      <c r="K20" s="6"/>
      <c r="L20" s="6"/>
      <c r="N20" s="3"/>
    </row>
    <row r="21" spans="1:14" s="1" customFormat="1" ht="17.100000000000001" customHeight="1" x14ac:dyDescent="0.15">
      <c r="A21" s="53" t="s">
        <v>34</v>
      </c>
      <c r="B21" s="71">
        <f t="shared" si="0"/>
        <v>75920073</v>
      </c>
      <c r="C21" s="61">
        <v>25018662</v>
      </c>
      <c r="D21" s="72">
        <v>50901411</v>
      </c>
      <c r="E21" s="73">
        <f t="shared" si="1"/>
        <v>-25882749</v>
      </c>
      <c r="F21" s="5"/>
      <c r="G21" s="5"/>
      <c r="H21" s="5"/>
      <c r="I21" s="5"/>
      <c r="J21" s="5"/>
      <c r="K21" s="5"/>
      <c r="L21" s="5"/>
    </row>
    <row r="22" spans="1:14" s="1" customFormat="1" ht="17.100000000000001" customHeight="1" x14ac:dyDescent="0.15">
      <c r="A22" s="53" t="s">
        <v>35</v>
      </c>
      <c r="B22" s="71">
        <f t="shared" si="0"/>
        <v>62060148</v>
      </c>
      <c r="C22" s="61">
        <v>28034545</v>
      </c>
      <c r="D22" s="72">
        <v>34025603</v>
      </c>
      <c r="E22" s="73">
        <f t="shared" si="1"/>
        <v>-5991058</v>
      </c>
      <c r="F22" s="3"/>
      <c r="G22" s="3"/>
      <c r="H22" s="6"/>
      <c r="I22" s="6"/>
      <c r="J22" s="6"/>
      <c r="K22" s="6"/>
      <c r="L22" s="6"/>
      <c r="N22" s="3"/>
    </row>
    <row r="23" spans="1:14" s="1" customFormat="1" ht="17.100000000000001" customHeight="1" x14ac:dyDescent="0.15">
      <c r="A23" s="53" t="s">
        <v>36</v>
      </c>
      <c r="B23" s="71">
        <f t="shared" si="0"/>
        <v>79996697</v>
      </c>
      <c r="C23" s="61">
        <v>26095908</v>
      </c>
      <c r="D23" s="72">
        <v>53900789</v>
      </c>
      <c r="E23" s="73">
        <f t="shared" si="1"/>
        <v>-27804881</v>
      </c>
      <c r="F23" s="3"/>
      <c r="G23" s="3"/>
      <c r="H23" s="6"/>
      <c r="I23" s="6"/>
      <c r="J23" s="6"/>
      <c r="K23" s="6"/>
      <c r="L23" s="6"/>
      <c r="N23" s="3"/>
    </row>
    <row r="24" spans="1:14" s="1" customFormat="1" ht="17.100000000000001" customHeight="1" x14ac:dyDescent="0.15">
      <c r="A24" s="25" t="s">
        <v>37</v>
      </c>
      <c r="B24" s="74">
        <f t="shared" si="0"/>
        <v>100783564</v>
      </c>
      <c r="C24" s="62">
        <v>27564910</v>
      </c>
      <c r="D24" s="75">
        <v>73218654</v>
      </c>
      <c r="E24" s="76">
        <f t="shared" si="1"/>
        <v>-45653744</v>
      </c>
      <c r="F24" s="5"/>
      <c r="G24" s="5"/>
      <c r="H24" s="5"/>
      <c r="I24" s="5"/>
      <c r="J24" s="5"/>
      <c r="K24" s="5"/>
      <c r="L24" s="5"/>
    </row>
    <row r="25" spans="1:14" s="2" customFormat="1" ht="15" customHeight="1" x14ac:dyDescent="0.15">
      <c r="A25" s="57" t="s">
        <v>12</v>
      </c>
      <c r="B25" s="55"/>
      <c r="C25" s="55"/>
      <c r="D25" s="55"/>
      <c r="E25" s="55"/>
      <c r="F25" s="9"/>
      <c r="G25" s="9"/>
      <c r="H25" s="9"/>
      <c r="I25" s="9"/>
      <c r="J25" s="4"/>
      <c r="K25" s="4"/>
      <c r="L25" s="4"/>
    </row>
    <row r="26" spans="1:14" s="2" customFormat="1" ht="15" customHeight="1" x14ac:dyDescent="0.15">
      <c r="A26" s="58" t="s">
        <v>60</v>
      </c>
      <c r="B26" s="5"/>
      <c r="C26" s="5"/>
      <c r="D26" s="1"/>
      <c r="E26" s="55" t="s">
        <v>6</v>
      </c>
      <c r="F26" s="10"/>
      <c r="G26" s="10"/>
      <c r="H26" s="10"/>
      <c r="I26" s="10"/>
      <c r="J26" s="4"/>
      <c r="K26" s="4"/>
      <c r="L26" s="4"/>
    </row>
  </sheetData>
  <mergeCells count="3">
    <mergeCell ref="A2:E2"/>
    <mergeCell ref="A3:B3"/>
    <mergeCell ref="A1:K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9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"/>
  <sheetViews>
    <sheetView view="pageBreakPreview" zoomScaleNormal="100" zoomScaleSheetLayoutView="100" workbookViewId="0">
      <selection activeCell="A26" sqref="A26"/>
    </sheetView>
  </sheetViews>
  <sheetFormatPr defaultColWidth="8.88671875" defaultRowHeight="13.5" x14ac:dyDescent="0.15"/>
  <cols>
    <col min="1" max="1" width="8.77734375" style="14" customWidth="1"/>
    <col min="2" max="2" width="9.33203125" style="14" customWidth="1"/>
    <col min="3" max="11" width="10.77734375" style="14" customWidth="1"/>
    <col min="12" max="12" width="13" style="14" customWidth="1"/>
    <col min="13" max="16" width="9.33203125" style="14" customWidth="1"/>
    <col min="17" max="30" width="7.77734375" style="14" customWidth="1"/>
    <col min="31" max="16384" width="8.88671875" style="14"/>
  </cols>
  <sheetData>
    <row r="1" spans="1:20" s="47" customFormat="1" ht="20.25" customHeight="1" x14ac:dyDescent="0.1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20" s="8" customFormat="1" ht="30" customHeight="1" x14ac:dyDescent="0.15">
      <c r="A2" s="81" t="s">
        <v>65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1"/>
      <c r="N2" s="11"/>
      <c r="O2" s="11"/>
      <c r="P2" s="11"/>
      <c r="Q2" s="7"/>
      <c r="R2" s="7"/>
      <c r="S2" s="7"/>
      <c r="T2" s="7"/>
    </row>
    <row r="3" spans="1:20" s="2" customFormat="1" ht="15" customHeight="1" x14ac:dyDescent="0.15">
      <c r="A3" s="12" t="s">
        <v>23</v>
      </c>
      <c r="B3" s="12"/>
      <c r="C3" s="12"/>
      <c r="D3" s="12"/>
      <c r="E3" s="12"/>
      <c r="F3" s="12"/>
      <c r="H3" s="12"/>
      <c r="I3" s="12"/>
      <c r="J3" s="12"/>
      <c r="K3" s="12"/>
      <c r="L3" s="13" t="s">
        <v>22</v>
      </c>
      <c r="M3" s="10"/>
      <c r="N3" s="10"/>
      <c r="O3" s="10"/>
      <c r="P3" s="10"/>
      <c r="Q3" s="4"/>
      <c r="R3" s="4"/>
      <c r="S3" s="4"/>
    </row>
    <row r="4" spans="1:20" s="17" customFormat="1" ht="90" customHeight="1" thickBot="1" x14ac:dyDescent="0.2">
      <c r="A4" s="36" t="s">
        <v>42</v>
      </c>
      <c r="B4" s="22" t="s">
        <v>19</v>
      </c>
      <c r="C4" s="21" t="s">
        <v>18</v>
      </c>
      <c r="D4" s="21" t="s">
        <v>13</v>
      </c>
      <c r="E4" s="21" t="s">
        <v>14</v>
      </c>
      <c r="F4" s="21" t="s">
        <v>15</v>
      </c>
      <c r="G4" s="21" t="s">
        <v>16</v>
      </c>
      <c r="H4" s="21" t="s">
        <v>9</v>
      </c>
      <c r="I4" s="21" t="s">
        <v>24</v>
      </c>
      <c r="J4" s="21" t="s">
        <v>8</v>
      </c>
      <c r="K4" s="21" t="s">
        <v>10</v>
      </c>
      <c r="L4" s="21" t="s">
        <v>7</v>
      </c>
      <c r="M4" s="16"/>
      <c r="N4" s="16"/>
      <c r="O4" s="16"/>
      <c r="P4" s="16"/>
      <c r="Q4" s="16"/>
      <c r="R4" s="16"/>
      <c r="S4" s="6"/>
    </row>
    <row r="5" spans="1:20" s="17" customFormat="1" ht="17.100000000000001" hidden="1" customHeight="1" thickTop="1" x14ac:dyDescent="0.15">
      <c r="A5" s="37">
        <v>2016</v>
      </c>
      <c r="B5" s="40">
        <v>169219</v>
      </c>
      <c r="C5" s="27">
        <v>29213</v>
      </c>
      <c r="D5" s="27">
        <v>389</v>
      </c>
      <c r="E5" s="27">
        <v>9097</v>
      </c>
      <c r="F5" s="27">
        <v>150</v>
      </c>
      <c r="G5" s="27">
        <v>11</v>
      </c>
      <c r="H5" s="27">
        <v>122331</v>
      </c>
      <c r="I5" s="27">
        <v>243</v>
      </c>
      <c r="J5" s="27">
        <v>6349</v>
      </c>
      <c r="K5" s="27">
        <v>1055</v>
      </c>
      <c r="L5" s="38">
        <v>382</v>
      </c>
      <c r="M5" s="16"/>
      <c r="N5" s="16"/>
      <c r="O5" s="16"/>
      <c r="P5" s="16"/>
      <c r="Q5" s="16"/>
      <c r="R5" s="16"/>
      <c r="S5" s="6"/>
    </row>
    <row r="6" spans="1:20" s="17" customFormat="1" ht="17.100000000000001" hidden="1" customHeight="1" x14ac:dyDescent="0.15">
      <c r="A6" s="37">
        <v>2017</v>
      </c>
      <c r="B6" s="41">
        <v>202441</v>
      </c>
      <c r="C6" s="28">
        <v>32142</v>
      </c>
      <c r="D6" s="28">
        <v>204</v>
      </c>
      <c r="E6" s="28">
        <v>14023</v>
      </c>
      <c r="F6" s="28">
        <v>173</v>
      </c>
      <c r="G6" s="28">
        <v>13</v>
      </c>
      <c r="H6" s="28">
        <v>145206</v>
      </c>
      <c r="I6" s="28">
        <v>178</v>
      </c>
      <c r="J6" s="28">
        <v>9036</v>
      </c>
      <c r="K6" s="28">
        <v>1460</v>
      </c>
      <c r="L6" s="38">
        <v>8</v>
      </c>
      <c r="M6" s="16"/>
      <c r="N6" s="16"/>
      <c r="O6" s="16"/>
      <c r="P6" s="16"/>
      <c r="Q6" s="16"/>
      <c r="R6" s="16"/>
      <c r="S6" s="6"/>
    </row>
    <row r="7" spans="1:20" s="17" customFormat="1" ht="17.100000000000001" hidden="1" customHeight="1" thickTop="1" x14ac:dyDescent="0.15">
      <c r="A7" s="37">
        <v>2018</v>
      </c>
      <c r="B7" s="41">
        <v>247193</v>
      </c>
      <c r="C7" s="28">
        <v>38607</v>
      </c>
      <c r="D7" s="28">
        <v>45</v>
      </c>
      <c r="E7" s="28">
        <v>17399</v>
      </c>
      <c r="F7" s="28">
        <v>147</v>
      </c>
      <c r="G7" s="28">
        <v>1</v>
      </c>
      <c r="H7" s="28">
        <v>170275</v>
      </c>
      <c r="I7" s="28">
        <v>1829</v>
      </c>
      <c r="J7" s="28">
        <v>18096</v>
      </c>
      <c r="K7" s="28">
        <v>792</v>
      </c>
      <c r="L7" s="38">
        <v>0</v>
      </c>
      <c r="M7" s="16"/>
      <c r="N7" s="16"/>
      <c r="O7" s="16"/>
      <c r="P7" s="16"/>
      <c r="Q7" s="16"/>
      <c r="R7" s="16"/>
      <c r="S7" s="6"/>
    </row>
    <row r="8" spans="1:20" s="17" customFormat="1" ht="17.100000000000001" customHeight="1" thickTop="1" x14ac:dyDescent="0.15">
      <c r="A8" s="37">
        <v>2019</v>
      </c>
      <c r="B8" s="41">
        <v>252799</v>
      </c>
      <c r="C8" s="28">
        <v>42953</v>
      </c>
      <c r="D8" s="28">
        <v>22</v>
      </c>
      <c r="E8" s="28">
        <v>17442</v>
      </c>
      <c r="F8" s="28">
        <v>128</v>
      </c>
      <c r="G8" s="28">
        <v>10</v>
      </c>
      <c r="H8" s="28">
        <v>163876</v>
      </c>
      <c r="I8" s="28">
        <v>1458</v>
      </c>
      <c r="J8" s="28">
        <v>24510</v>
      </c>
      <c r="K8" s="28">
        <v>2400</v>
      </c>
      <c r="L8" s="38">
        <v>0</v>
      </c>
      <c r="M8" s="16"/>
      <c r="N8" s="16"/>
      <c r="O8" s="16"/>
      <c r="P8" s="16"/>
      <c r="Q8" s="16"/>
      <c r="R8" s="16"/>
      <c r="S8" s="6"/>
    </row>
    <row r="9" spans="1:20" s="17" customFormat="1" ht="17.100000000000001" customHeight="1" x14ac:dyDescent="0.15">
      <c r="A9" s="37">
        <v>2020</v>
      </c>
      <c r="B9" s="41">
        <v>267894</v>
      </c>
      <c r="C9" s="28">
        <v>48751</v>
      </c>
      <c r="D9" s="28">
        <v>24</v>
      </c>
      <c r="E9" s="28">
        <v>9029</v>
      </c>
      <c r="F9" s="28">
        <v>145</v>
      </c>
      <c r="G9" s="28">
        <v>0</v>
      </c>
      <c r="H9" s="28">
        <v>174573</v>
      </c>
      <c r="I9" s="28">
        <v>7108</v>
      </c>
      <c r="J9" s="28">
        <v>24118</v>
      </c>
      <c r="K9" s="28">
        <v>4138</v>
      </c>
      <c r="L9" s="38">
        <v>7</v>
      </c>
      <c r="M9" s="16"/>
      <c r="N9" s="16"/>
      <c r="O9" s="16"/>
      <c r="P9" s="16"/>
      <c r="Q9" s="16"/>
      <c r="R9" s="16"/>
      <c r="S9" s="6"/>
    </row>
    <row r="10" spans="1:20" s="17" customFormat="1" ht="17.100000000000001" customHeight="1" x14ac:dyDescent="0.15">
      <c r="A10" s="37">
        <v>2021</v>
      </c>
      <c r="B10" s="41">
        <v>284694</v>
      </c>
      <c r="C10" s="28">
        <v>79712</v>
      </c>
      <c r="D10" s="28">
        <v>28</v>
      </c>
      <c r="E10" s="28">
        <v>13668</v>
      </c>
      <c r="F10" s="28">
        <v>195</v>
      </c>
      <c r="G10" s="28">
        <v>19</v>
      </c>
      <c r="H10" s="28">
        <v>146828</v>
      </c>
      <c r="I10" s="28">
        <v>3919</v>
      </c>
      <c r="J10" s="28">
        <v>38028</v>
      </c>
      <c r="K10" s="28">
        <v>2267</v>
      </c>
      <c r="L10" s="38">
        <v>30</v>
      </c>
      <c r="M10" s="16"/>
      <c r="N10" s="16"/>
      <c r="O10" s="16"/>
      <c r="P10" s="16"/>
      <c r="Q10" s="16"/>
      <c r="R10" s="16"/>
      <c r="S10" s="6"/>
    </row>
    <row r="11" spans="1:20" s="17" customFormat="1" ht="17.100000000000001" customHeight="1" x14ac:dyDescent="0.15">
      <c r="A11" s="37">
        <v>2022</v>
      </c>
      <c r="B11" s="41">
        <v>269167</v>
      </c>
      <c r="C11" s="28">
        <v>74255</v>
      </c>
      <c r="D11" s="28">
        <v>403</v>
      </c>
      <c r="E11" s="28">
        <v>13030</v>
      </c>
      <c r="F11" s="28">
        <v>147</v>
      </c>
      <c r="G11" s="28">
        <v>15</v>
      </c>
      <c r="H11" s="28">
        <v>124124</v>
      </c>
      <c r="I11" s="28">
        <v>5662</v>
      </c>
      <c r="J11" s="28">
        <v>49573</v>
      </c>
      <c r="K11" s="28">
        <v>1959</v>
      </c>
      <c r="L11" s="38">
        <f>SUM(L13:L24)</f>
        <v>0</v>
      </c>
      <c r="M11" s="16"/>
      <c r="N11" s="16"/>
      <c r="O11" s="16"/>
      <c r="P11" s="16"/>
      <c r="Q11" s="16"/>
      <c r="R11" s="16"/>
      <c r="S11" s="6"/>
    </row>
    <row r="12" spans="1:20" s="43" customFormat="1" ht="17.100000000000001" customHeight="1" x14ac:dyDescent="0.15">
      <c r="A12" s="44">
        <v>2023</v>
      </c>
      <c r="B12" s="63">
        <v>304233775</v>
      </c>
      <c r="C12" s="29">
        <v>95398</v>
      </c>
      <c r="D12" s="63">
        <v>284000</v>
      </c>
      <c r="E12" s="63">
        <v>14514000</v>
      </c>
      <c r="F12" s="63">
        <v>141532</v>
      </c>
      <c r="G12" s="29">
        <v>0</v>
      </c>
      <c r="H12" s="63">
        <v>156283323</v>
      </c>
      <c r="I12" s="63">
        <v>2798446</v>
      </c>
      <c r="J12" s="63">
        <v>32486621</v>
      </c>
      <c r="K12" s="63">
        <v>2327982</v>
      </c>
      <c r="L12" s="65">
        <v>0</v>
      </c>
      <c r="M12" s="42"/>
      <c r="N12" s="42"/>
      <c r="O12" s="42"/>
      <c r="P12" s="42"/>
      <c r="Q12" s="42"/>
      <c r="R12" s="42"/>
      <c r="S12" s="19"/>
    </row>
    <row r="13" spans="1:20" s="17" customFormat="1" ht="17.100000000000001" customHeight="1" x14ac:dyDescent="0.15">
      <c r="A13" s="37" t="s">
        <v>40</v>
      </c>
      <c r="B13" s="61">
        <v>22361876</v>
      </c>
      <c r="C13" s="61">
        <v>4284000</v>
      </c>
      <c r="D13" s="61">
        <v>22000</v>
      </c>
      <c r="E13" s="64">
        <v>619000</v>
      </c>
      <c r="F13" s="61">
        <v>0</v>
      </c>
      <c r="G13" s="28">
        <v>0</v>
      </c>
      <c r="H13" s="61">
        <v>15450930</v>
      </c>
      <c r="I13" s="61">
        <v>317251</v>
      </c>
      <c r="J13" s="61">
        <v>1627091</v>
      </c>
      <c r="K13" s="61">
        <v>41213</v>
      </c>
      <c r="L13" s="66">
        <v>0</v>
      </c>
      <c r="M13" s="16"/>
      <c r="N13" s="16"/>
      <c r="O13" s="16"/>
      <c r="P13" s="16"/>
      <c r="Q13" s="16"/>
      <c r="R13" s="16"/>
      <c r="S13" s="6"/>
    </row>
    <row r="14" spans="1:20" s="17" customFormat="1" ht="17.100000000000001" customHeight="1" x14ac:dyDescent="0.15">
      <c r="A14" s="37" t="s">
        <v>41</v>
      </c>
      <c r="B14" s="61">
        <v>25446328</v>
      </c>
      <c r="C14" s="61">
        <v>4863000</v>
      </c>
      <c r="D14" s="61">
        <v>28000</v>
      </c>
      <c r="E14" s="64">
        <v>1242000</v>
      </c>
      <c r="F14" s="61">
        <v>46544</v>
      </c>
      <c r="G14" s="28">
        <v>0</v>
      </c>
      <c r="H14" s="61">
        <v>16340080</v>
      </c>
      <c r="I14" s="61">
        <v>227006</v>
      </c>
      <c r="J14" s="61">
        <v>2622865</v>
      </c>
      <c r="K14" s="61">
        <v>76729</v>
      </c>
      <c r="L14" s="66">
        <v>0</v>
      </c>
      <c r="M14" s="16"/>
      <c r="N14" s="16"/>
      <c r="O14" s="16"/>
      <c r="P14" s="16"/>
      <c r="Q14" s="16"/>
      <c r="R14" s="16"/>
      <c r="S14" s="6"/>
    </row>
    <row r="15" spans="1:20" s="17" customFormat="1" ht="17.100000000000001" customHeight="1" x14ac:dyDescent="0.15">
      <c r="A15" s="37" t="s">
        <v>28</v>
      </c>
      <c r="B15" s="61">
        <v>28159288</v>
      </c>
      <c r="C15" s="61">
        <v>6424000</v>
      </c>
      <c r="D15" s="61">
        <v>62000</v>
      </c>
      <c r="E15" s="64">
        <v>1098000</v>
      </c>
      <c r="F15" s="61">
        <v>0</v>
      </c>
      <c r="G15" s="28">
        <v>0</v>
      </c>
      <c r="H15" s="61">
        <v>16840902</v>
      </c>
      <c r="I15" s="61">
        <v>139576</v>
      </c>
      <c r="J15" s="61">
        <v>3497813</v>
      </c>
      <c r="K15" s="61">
        <v>97458</v>
      </c>
      <c r="L15" s="66">
        <v>0</v>
      </c>
      <c r="M15" s="16"/>
      <c r="N15" s="16"/>
      <c r="O15" s="16"/>
      <c r="P15" s="16"/>
      <c r="Q15" s="16"/>
      <c r="R15" s="16"/>
      <c r="S15" s="6"/>
    </row>
    <row r="16" spans="1:20" s="17" customFormat="1" ht="17.100000000000001" customHeight="1" x14ac:dyDescent="0.15">
      <c r="A16" s="37" t="s">
        <v>29</v>
      </c>
      <c r="B16" s="61">
        <v>34411286</v>
      </c>
      <c r="C16" s="61">
        <v>18954000</v>
      </c>
      <c r="D16" s="61">
        <v>59000</v>
      </c>
      <c r="E16" s="64">
        <v>1024000</v>
      </c>
      <c r="F16" s="61">
        <v>0</v>
      </c>
      <c r="G16" s="28">
        <v>0</v>
      </c>
      <c r="H16" s="61">
        <v>12004390</v>
      </c>
      <c r="I16" s="61">
        <v>123889</v>
      </c>
      <c r="J16" s="61">
        <v>2166384</v>
      </c>
      <c r="K16" s="61">
        <v>79808</v>
      </c>
      <c r="L16" s="66">
        <v>0</v>
      </c>
      <c r="M16" s="16"/>
      <c r="N16" s="16"/>
      <c r="O16" s="16"/>
      <c r="P16" s="16"/>
      <c r="Q16" s="16"/>
      <c r="R16" s="16"/>
      <c r="S16" s="6"/>
    </row>
    <row r="17" spans="1:19" s="17" customFormat="1" ht="17.100000000000001" customHeight="1" x14ac:dyDescent="0.15">
      <c r="A17" s="37" t="s">
        <v>30</v>
      </c>
      <c r="B17" s="61">
        <v>22839492</v>
      </c>
      <c r="C17" s="61">
        <v>5774000</v>
      </c>
      <c r="D17" s="61">
        <v>26000</v>
      </c>
      <c r="E17" s="64">
        <v>1482000</v>
      </c>
      <c r="F17" s="61">
        <v>0</v>
      </c>
      <c r="G17" s="28">
        <v>0</v>
      </c>
      <c r="H17" s="61">
        <v>12840517</v>
      </c>
      <c r="I17" s="61">
        <v>183240</v>
      </c>
      <c r="J17" s="61">
        <v>2472320</v>
      </c>
      <c r="K17" s="61">
        <v>61681</v>
      </c>
      <c r="L17" s="66">
        <v>0</v>
      </c>
      <c r="M17" s="16"/>
      <c r="N17" s="16"/>
      <c r="O17" s="16"/>
      <c r="P17" s="16"/>
      <c r="Q17" s="16"/>
      <c r="R17" s="16"/>
      <c r="S17" s="6"/>
    </row>
    <row r="18" spans="1:19" s="17" customFormat="1" ht="17.100000000000001" customHeight="1" x14ac:dyDescent="0.15">
      <c r="A18" s="37" t="s">
        <v>31</v>
      </c>
      <c r="B18" s="61">
        <v>20233986</v>
      </c>
      <c r="C18" s="61">
        <v>5980000</v>
      </c>
      <c r="D18" s="61">
        <v>11000</v>
      </c>
      <c r="E18" s="64">
        <v>1277000</v>
      </c>
      <c r="F18" s="61">
        <v>0</v>
      </c>
      <c r="G18" s="28">
        <v>0</v>
      </c>
      <c r="H18" s="61">
        <v>9972492</v>
      </c>
      <c r="I18" s="61">
        <v>118728</v>
      </c>
      <c r="J18" s="61">
        <v>2676961</v>
      </c>
      <c r="K18" s="61">
        <v>197850</v>
      </c>
      <c r="L18" s="66">
        <v>0</v>
      </c>
      <c r="M18" s="16"/>
      <c r="N18" s="16"/>
      <c r="O18" s="16"/>
      <c r="P18" s="16"/>
      <c r="Q18" s="16"/>
      <c r="R18" s="16"/>
      <c r="S18" s="6"/>
    </row>
    <row r="19" spans="1:19" s="17" customFormat="1" ht="17.100000000000001" customHeight="1" x14ac:dyDescent="0.15">
      <c r="A19" s="37" t="s">
        <v>32</v>
      </c>
      <c r="B19" s="61">
        <v>18989085</v>
      </c>
      <c r="C19" s="61">
        <v>5098000</v>
      </c>
      <c r="D19" s="61">
        <v>26000</v>
      </c>
      <c r="E19" s="64">
        <v>1329000</v>
      </c>
      <c r="F19" s="61">
        <v>47344</v>
      </c>
      <c r="G19" s="28">
        <v>0</v>
      </c>
      <c r="H19" s="61">
        <v>9039894</v>
      </c>
      <c r="I19" s="61">
        <v>547019</v>
      </c>
      <c r="J19" s="61">
        <v>2666950</v>
      </c>
      <c r="K19" s="61">
        <v>235448</v>
      </c>
      <c r="L19" s="66">
        <v>0</v>
      </c>
      <c r="M19" s="16"/>
      <c r="N19" s="16"/>
      <c r="O19" s="16"/>
      <c r="P19" s="16"/>
      <c r="Q19" s="16"/>
      <c r="R19" s="16"/>
      <c r="S19" s="6"/>
    </row>
    <row r="20" spans="1:19" s="17" customFormat="1" ht="17.100000000000001" customHeight="1" x14ac:dyDescent="0.15">
      <c r="A20" s="37" t="s">
        <v>33</v>
      </c>
      <c r="B20" s="61">
        <v>25078409</v>
      </c>
      <c r="C20" s="61">
        <v>6884000</v>
      </c>
      <c r="D20" s="61">
        <v>24000</v>
      </c>
      <c r="E20" s="64">
        <v>1186000</v>
      </c>
      <c r="F20" s="61">
        <v>0</v>
      </c>
      <c r="G20" s="28">
        <v>0</v>
      </c>
      <c r="H20" s="61">
        <v>12954607</v>
      </c>
      <c r="I20" s="61">
        <v>159858</v>
      </c>
      <c r="J20" s="61">
        <v>3739826</v>
      </c>
      <c r="K20" s="61">
        <v>130017</v>
      </c>
      <c r="L20" s="66">
        <v>0</v>
      </c>
      <c r="M20" s="16"/>
      <c r="N20" s="16"/>
      <c r="O20" s="16"/>
      <c r="P20" s="16"/>
      <c r="Q20" s="16"/>
      <c r="R20" s="16"/>
      <c r="S20" s="6"/>
    </row>
    <row r="21" spans="1:19" s="17" customFormat="1" ht="17.100000000000001" customHeight="1" x14ac:dyDescent="0.15">
      <c r="A21" s="37" t="s">
        <v>34</v>
      </c>
      <c r="B21" s="61">
        <v>25018662</v>
      </c>
      <c r="C21" s="61">
        <v>5994000</v>
      </c>
      <c r="D21" s="61">
        <v>7000</v>
      </c>
      <c r="E21" s="64">
        <v>870000</v>
      </c>
      <c r="F21" s="61">
        <v>0</v>
      </c>
      <c r="G21" s="28">
        <v>0</v>
      </c>
      <c r="H21" s="61">
        <v>14255917</v>
      </c>
      <c r="I21" s="61">
        <v>174527</v>
      </c>
      <c r="J21" s="61">
        <v>2863822</v>
      </c>
      <c r="K21" s="61">
        <v>854113</v>
      </c>
      <c r="L21" s="66">
        <v>0</v>
      </c>
      <c r="M21" s="16"/>
      <c r="N21" s="16"/>
      <c r="O21" s="16"/>
      <c r="P21" s="16"/>
      <c r="Q21" s="16"/>
      <c r="R21" s="16"/>
      <c r="S21" s="6"/>
    </row>
    <row r="22" spans="1:19" s="17" customFormat="1" ht="17.100000000000001" customHeight="1" x14ac:dyDescent="0.15">
      <c r="A22" s="37" t="s">
        <v>35</v>
      </c>
      <c r="B22" s="61">
        <v>28034545</v>
      </c>
      <c r="C22" s="61">
        <v>9454000</v>
      </c>
      <c r="D22" s="61">
        <v>6000</v>
      </c>
      <c r="E22" s="64">
        <v>1368000</v>
      </c>
      <c r="F22" s="61">
        <v>0</v>
      </c>
      <c r="G22" s="28">
        <v>0</v>
      </c>
      <c r="H22" s="61">
        <v>14115549</v>
      </c>
      <c r="I22" s="61">
        <v>196361</v>
      </c>
      <c r="J22" s="61">
        <v>2800492</v>
      </c>
      <c r="K22" s="61">
        <v>93668</v>
      </c>
      <c r="L22" s="66">
        <v>0</v>
      </c>
      <c r="M22" s="16"/>
      <c r="N22" s="16"/>
      <c r="O22" s="16"/>
      <c r="P22" s="16"/>
      <c r="Q22" s="16"/>
      <c r="R22" s="16"/>
      <c r="S22" s="6"/>
    </row>
    <row r="23" spans="1:19" s="17" customFormat="1" ht="17.100000000000001" customHeight="1" x14ac:dyDescent="0.15">
      <c r="A23" s="37" t="s">
        <v>36</v>
      </c>
      <c r="B23" s="61">
        <v>26095908</v>
      </c>
      <c r="C23" s="61">
        <v>13122000</v>
      </c>
      <c r="D23" s="61">
        <v>6000</v>
      </c>
      <c r="E23" s="64">
        <v>1902000</v>
      </c>
      <c r="F23" s="61">
        <v>47644</v>
      </c>
      <c r="G23" s="28">
        <v>0</v>
      </c>
      <c r="H23" s="61">
        <v>7713550</v>
      </c>
      <c r="I23" s="61">
        <v>270747</v>
      </c>
      <c r="J23" s="61">
        <v>2869289</v>
      </c>
      <c r="K23" s="61">
        <v>164442</v>
      </c>
      <c r="L23" s="66">
        <v>0</v>
      </c>
      <c r="M23" s="16"/>
      <c r="N23" s="16"/>
      <c r="O23" s="16"/>
      <c r="P23" s="16"/>
      <c r="Q23" s="16"/>
      <c r="R23" s="16"/>
      <c r="S23" s="6"/>
    </row>
    <row r="24" spans="1:19" s="17" customFormat="1" ht="17.100000000000001" customHeight="1" x14ac:dyDescent="0.15">
      <c r="A24" s="39" t="s">
        <v>37</v>
      </c>
      <c r="B24" s="62">
        <v>27564910</v>
      </c>
      <c r="C24" s="62">
        <v>8568000</v>
      </c>
      <c r="D24" s="61">
        <v>7000</v>
      </c>
      <c r="E24" s="64">
        <v>1118000</v>
      </c>
      <c r="F24" s="62">
        <v>0</v>
      </c>
      <c r="G24" s="30">
        <v>0</v>
      </c>
      <c r="H24" s="62">
        <v>14754495</v>
      </c>
      <c r="I24" s="62">
        <v>340244</v>
      </c>
      <c r="J24" s="62">
        <v>2482808</v>
      </c>
      <c r="K24" s="62">
        <v>295555</v>
      </c>
      <c r="L24" s="67">
        <v>0</v>
      </c>
      <c r="M24" s="16"/>
      <c r="N24" s="16"/>
      <c r="O24" s="16"/>
      <c r="P24" s="16"/>
      <c r="Q24" s="16"/>
      <c r="R24" s="16"/>
      <c r="S24" s="6"/>
    </row>
    <row r="25" spans="1:19" s="2" customFormat="1" ht="15" customHeight="1" x14ac:dyDescent="0.15">
      <c r="A25" s="5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1"/>
      <c r="L25" s="55"/>
      <c r="M25" s="9"/>
      <c r="N25" s="9"/>
      <c r="O25" s="9"/>
      <c r="P25" s="9"/>
      <c r="Q25" s="4"/>
      <c r="R25" s="4"/>
      <c r="S25" s="4"/>
    </row>
    <row r="26" spans="1:19" s="2" customFormat="1" ht="15" customHeight="1" x14ac:dyDescent="0.15">
      <c r="A26" s="58" t="s">
        <v>60</v>
      </c>
      <c r="B26" s="5"/>
      <c r="C26" s="5"/>
      <c r="D26" s="5"/>
      <c r="E26" s="5"/>
      <c r="F26" s="5"/>
      <c r="G26" s="1"/>
      <c r="H26" s="5"/>
      <c r="I26" s="5"/>
      <c r="J26" s="5"/>
      <c r="K26" s="5"/>
      <c r="L26" s="55" t="s">
        <v>0</v>
      </c>
      <c r="M26" s="10"/>
      <c r="N26" s="10"/>
      <c r="O26" s="10"/>
      <c r="P26" s="10"/>
      <c r="Q26" s="4"/>
      <c r="R26" s="4"/>
      <c r="S26" s="4"/>
    </row>
  </sheetData>
  <mergeCells count="2">
    <mergeCell ref="A2:L2"/>
    <mergeCell ref="A1:K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7" firstPageNumber="9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5"/>
  <sheetViews>
    <sheetView view="pageBreakPreview" zoomScaleNormal="100" zoomScaleSheetLayoutView="100" workbookViewId="0">
      <selection activeCell="V11" sqref="V11"/>
    </sheetView>
  </sheetViews>
  <sheetFormatPr defaultColWidth="8.88671875" defaultRowHeight="13.5" x14ac:dyDescent="0.15"/>
  <cols>
    <col min="1" max="1" width="8.77734375" style="14" customWidth="1"/>
    <col min="2" max="11" width="10.77734375" style="14" customWidth="1"/>
    <col min="12" max="12" width="13.6640625" style="14" customWidth="1"/>
    <col min="13" max="13" width="2.88671875" style="14" customWidth="1"/>
    <col min="14" max="14" width="6.21875" style="14" customWidth="1"/>
    <col min="15" max="15" width="3.44140625" style="14" customWidth="1"/>
    <col min="16" max="16" width="6.33203125" style="14" customWidth="1"/>
    <col min="17" max="17" width="4.6640625" style="14" customWidth="1"/>
    <col min="18" max="18" width="4.33203125" style="14" customWidth="1"/>
    <col min="19" max="19" width="5.5546875" style="14" customWidth="1"/>
    <col min="20" max="20" width="4.88671875" style="14" customWidth="1"/>
    <col min="21" max="21" width="4.109375" style="14" customWidth="1"/>
    <col min="22" max="22" width="3.77734375" style="14" customWidth="1"/>
    <col min="23" max="23" width="4.21875" style="14" customWidth="1"/>
    <col min="24" max="16384" width="8.88671875" style="14"/>
  </cols>
  <sheetData>
    <row r="1" spans="1:24" s="47" customFormat="1" ht="20.25" customHeight="1" x14ac:dyDescent="0.1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24" s="8" customFormat="1" ht="30" customHeight="1" x14ac:dyDescent="0.15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2" customFormat="1" ht="15" customHeight="1" x14ac:dyDescent="0.15">
      <c r="A3" s="94" t="s">
        <v>23</v>
      </c>
      <c r="B3" s="94"/>
      <c r="C3" s="94"/>
      <c r="D3" s="94"/>
      <c r="E3" s="94"/>
      <c r="F3" s="94"/>
      <c r="H3" s="12"/>
      <c r="I3" s="12"/>
      <c r="J3" s="12"/>
      <c r="K3" s="12"/>
      <c r="L3" s="13" t="s">
        <v>22</v>
      </c>
      <c r="M3" s="4"/>
      <c r="N3" s="4"/>
      <c r="O3" s="4"/>
      <c r="P3" s="4"/>
      <c r="Q3" s="4"/>
      <c r="R3" s="4"/>
      <c r="S3" s="4"/>
      <c r="T3" s="4"/>
      <c r="U3" s="4"/>
      <c r="V3" s="4"/>
    </row>
    <row r="4" spans="1:24" s="1" customFormat="1" ht="87.75" customHeight="1" thickBot="1" x14ac:dyDescent="0.2">
      <c r="A4" s="36" t="s">
        <v>42</v>
      </c>
      <c r="B4" s="46" t="s">
        <v>19</v>
      </c>
      <c r="C4" s="21" t="s">
        <v>1</v>
      </c>
      <c r="D4" s="45" t="s">
        <v>13</v>
      </c>
      <c r="E4" s="45" t="s">
        <v>14</v>
      </c>
      <c r="F4" s="45" t="s">
        <v>15</v>
      </c>
      <c r="G4" s="21" t="s">
        <v>16</v>
      </c>
      <c r="H4" s="21" t="s">
        <v>2</v>
      </c>
      <c r="I4" s="21" t="s">
        <v>25</v>
      </c>
      <c r="J4" s="21" t="s">
        <v>3</v>
      </c>
      <c r="K4" s="21" t="s">
        <v>20</v>
      </c>
      <c r="L4" s="21" t="s">
        <v>7</v>
      </c>
      <c r="M4" s="6"/>
      <c r="N4" s="3"/>
      <c r="O4" s="6"/>
      <c r="P4" s="3"/>
      <c r="Q4" s="3"/>
      <c r="R4" s="3"/>
      <c r="S4" s="3"/>
      <c r="T4" s="3"/>
      <c r="U4" s="3"/>
      <c r="V4" s="6"/>
      <c r="W4" s="6"/>
    </row>
    <row r="5" spans="1:24" s="3" customFormat="1" ht="17.100000000000001" hidden="1" customHeight="1" thickTop="1" x14ac:dyDescent="0.15">
      <c r="A5" s="37">
        <v>2016</v>
      </c>
      <c r="B5" s="40">
        <v>345976</v>
      </c>
      <c r="C5" s="27">
        <v>171796</v>
      </c>
      <c r="D5" s="27">
        <v>2</v>
      </c>
      <c r="E5" s="27">
        <v>104929</v>
      </c>
      <c r="F5" s="28">
        <v>0</v>
      </c>
      <c r="G5" s="28">
        <v>3110</v>
      </c>
      <c r="H5" s="28">
        <v>6044</v>
      </c>
      <c r="I5" s="28">
        <v>13438</v>
      </c>
      <c r="J5" s="28">
        <v>19733</v>
      </c>
      <c r="K5" s="28">
        <v>12016</v>
      </c>
      <c r="L5" s="38">
        <v>24259</v>
      </c>
      <c r="M5" s="6"/>
      <c r="O5" s="6"/>
      <c r="V5" s="6"/>
      <c r="W5" s="6"/>
    </row>
    <row r="6" spans="1:24" s="3" customFormat="1" ht="17.100000000000001" hidden="1" customHeight="1" x14ac:dyDescent="0.15">
      <c r="A6" s="37">
        <v>2017</v>
      </c>
      <c r="B6" s="41">
        <v>383813</v>
      </c>
      <c r="C6" s="28">
        <v>163821</v>
      </c>
      <c r="D6" s="28">
        <v>4</v>
      </c>
      <c r="E6" s="28">
        <v>154347</v>
      </c>
      <c r="F6" s="28">
        <v>1</v>
      </c>
      <c r="G6" s="28">
        <v>1227</v>
      </c>
      <c r="H6" s="28">
        <v>5733</v>
      </c>
      <c r="I6" s="28">
        <v>17388</v>
      </c>
      <c r="J6" s="28">
        <v>30399</v>
      </c>
      <c r="K6" s="28">
        <v>10563</v>
      </c>
      <c r="L6" s="38">
        <v>331</v>
      </c>
      <c r="M6" s="6"/>
      <c r="O6" s="6"/>
      <c r="V6" s="6"/>
      <c r="W6" s="6"/>
    </row>
    <row r="7" spans="1:24" s="3" customFormat="1" ht="17.100000000000001" hidden="1" customHeight="1" thickTop="1" x14ac:dyDescent="0.15">
      <c r="A7" s="37"/>
      <c r="B7" s="41"/>
      <c r="C7" s="28"/>
      <c r="D7" s="28"/>
      <c r="E7" s="28"/>
      <c r="F7" s="28"/>
      <c r="G7" s="28"/>
      <c r="H7" s="28"/>
      <c r="I7" s="28"/>
      <c r="J7" s="28"/>
      <c r="K7" s="28"/>
      <c r="L7" s="38"/>
      <c r="M7" s="6"/>
      <c r="O7" s="6"/>
      <c r="V7" s="6"/>
      <c r="W7" s="6"/>
    </row>
    <row r="8" spans="1:24" s="3" customFormat="1" ht="17.100000000000001" hidden="1" customHeight="1" thickTop="1" x14ac:dyDescent="0.15">
      <c r="A8" s="37">
        <v>2018</v>
      </c>
      <c r="B8" s="41">
        <v>434109</v>
      </c>
      <c r="C8" s="28">
        <v>168964</v>
      </c>
      <c r="D8" s="28">
        <v>7</v>
      </c>
      <c r="E8" s="28">
        <v>145096</v>
      </c>
      <c r="F8" s="28">
        <v>1</v>
      </c>
      <c r="G8" s="28">
        <v>1574</v>
      </c>
      <c r="H8" s="28">
        <v>8162</v>
      </c>
      <c r="I8" s="28">
        <v>22782</v>
      </c>
      <c r="J8" s="28">
        <v>81696</v>
      </c>
      <c r="K8" s="28">
        <v>5811</v>
      </c>
      <c r="L8" s="38">
        <v>166</v>
      </c>
      <c r="M8" s="6"/>
      <c r="O8" s="6"/>
      <c r="V8" s="6"/>
      <c r="W8" s="6"/>
    </row>
    <row r="9" spans="1:24" s="3" customFormat="1" ht="17.100000000000001" customHeight="1" thickTop="1" x14ac:dyDescent="0.15">
      <c r="A9" s="37">
        <v>2019</v>
      </c>
      <c r="B9" s="41">
        <v>483339</v>
      </c>
      <c r="C9" s="28">
        <v>154662</v>
      </c>
      <c r="D9" s="28">
        <v>17</v>
      </c>
      <c r="E9" s="28">
        <v>182174</v>
      </c>
      <c r="F9" s="28">
        <v>0</v>
      </c>
      <c r="G9" s="28">
        <v>3079</v>
      </c>
      <c r="H9" s="28">
        <v>8169</v>
      </c>
      <c r="I9" s="28">
        <v>21903</v>
      </c>
      <c r="J9" s="28">
        <v>101909</v>
      </c>
      <c r="K9" s="28">
        <v>11325</v>
      </c>
      <c r="L9" s="38">
        <v>101</v>
      </c>
      <c r="M9" s="6"/>
      <c r="O9" s="6"/>
      <c r="V9" s="6"/>
      <c r="W9" s="6"/>
    </row>
    <row r="10" spans="1:24" s="3" customFormat="1" ht="17.100000000000001" customHeight="1" x14ac:dyDescent="0.15">
      <c r="A10" s="37">
        <v>2020</v>
      </c>
      <c r="B10" s="41">
        <v>427667</v>
      </c>
      <c r="C10" s="28">
        <v>164075</v>
      </c>
      <c r="D10" s="28">
        <v>47</v>
      </c>
      <c r="E10" s="28">
        <v>118836</v>
      </c>
      <c r="F10" s="28">
        <v>1</v>
      </c>
      <c r="G10" s="28">
        <v>3473</v>
      </c>
      <c r="H10" s="28">
        <v>12744</v>
      </c>
      <c r="I10" s="28">
        <v>34730</v>
      </c>
      <c r="J10" s="28">
        <v>85430</v>
      </c>
      <c r="K10" s="28">
        <v>8328</v>
      </c>
      <c r="L10" s="38">
        <v>4</v>
      </c>
      <c r="M10" s="6"/>
      <c r="O10" s="6"/>
      <c r="V10" s="6"/>
      <c r="W10" s="6"/>
    </row>
    <row r="11" spans="1:24" s="3" customFormat="1" ht="17.100000000000001" customHeight="1" x14ac:dyDescent="0.15">
      <c r="A11" s="37">
        <v>2021</v>
      </c>
      <c r="B11" s="41">
        <v>531360</v>
      </c>
      <c r="C11" s="28">
        <v>209614</v>
      </c>
      <c r="D11" s="28">
        <v>72</v>
      </c>
      <c r="E11" s="28">
        <v>189936</v>
      </c>
      <c r="F11" s="28">
        <v>0</v>
      </c>
      <c r="G11" s="28">
        <v>3295</v>
      </c>
      <c r="H11" s="28">
        <v>19808</v>
      </c>
      <c r="I11" s="28">
        <v>55042</v>
      </c>
      <c r="J11" s="28">
        <v>37373</v>
      </c>
      <c r="K11" s="28">
        <v>16220</v>
      </c>
      <c r="L11" s="38"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4" s="3" customFormat="1" ht="17.100000000000001" customHeight="1" x14ac:dyDescent="0.15">
      <c r="A12" s="37">
        <v>2022</v>
      </c>
      <c r="B12" s="41">
        <v>614370</v>
      </c>
      <c r="C12" s="28">
        <v>284973</v>
      </c>
      <c r="D12" s="28">
        <v>159</v>
      </c>
      <c r="E12" s="28">
        <v>177913</v>
      </c>
      <c r="F12" s="28" t="s">
        <v>68</v>
      </c>
      <c r="G12" s="28">
        <v>1240</v>
      </c>
      <c r="H12" s="28">
        <v>15094</v>
      </c>
      <c r="I12" s="28">
        <v>53944</v>
      </c>
      <c r="J12" s="28">
        <v>58881</v>
      </c>
      <c r="K12" s="28">
        <v>22150</v>
      </c>
      <c r="L12" s="38">
        <v>15</v>
      </c>
      <c r="M12" s="6"/>
      <c r="O12" s="6"/>
      <c r="V12" s="6"/>
      <c r="W12" s="6"/>
    </row>
    <row r="13" spans="1:24" s="18" customFormat="1" ht="17.100000000000001" customHeight="1" x14ac:dyDescent="0.15">
      <c r="A13" s="44">
        <v>2023</v>
      </c>
      <c r="B13" s="69">
        <v>623468918</v>
      </c>
      <c r="C13" s="63">
        <v>272247000</v>
      </c>
      <c r="D13" s="63">
        <v>207000</v>
      </c>
      <c r="E13" s="63">
        <v>171546000</v>
      </c>
      <c r="F13" s="63">
        <v>201</v>
      </c>
      <c r="G13" s="63">
        <v>613513</v>
      </c>
      <c r="H13" s="63">
        <v>16134596</v>
      </c>
      <c r="I13" s="63">
        <v>57964497</v>
      </c>
      <c r="J13" s="63">
        <v>84344582</v>
      </c>
      <c r="K13" s="63">
        <v>20410804</v>
      </c>
      <c r="L13" s="65">
        <v>1077</v>
      </c>
      <c r="M13" s="19"/>
      <c r="O13" s="19"/>
      <c r="V13" s="19"/>
      <c r="W13" s="19"/>
    </row>
    <row r="14" spans="1:24" s="3" customFormat="1" ht="17.100000000000001" customHeight="1" x14ac:dyDescent="0.15">
      <c r="A14" s="37" t="s">
        <v>40</v>
      </c>
      <c r="B14" s="72">
        <v>45207615</v>
      </c>
      <c r="C14" s="61">
        <v>28569000</v>
      </c>
      <c r="D14" s="61">
        <v>12000</v>
      </c>
      <c r="E14" s="61">
        <v>5451000</v>
      </c>
      <c r="F14" s="61">
        <v>0</v>
      </c>
      <c r="G14" s="61">
        <v>2284</v>
      </c>
      <c r="H14" s="61">
        <v>1236230</v>
      </c>
      <c r="I14" s="61">
        <v>5709920</v>
      </c>
      <c r="J14" s="61">
        <v>3853863</v>
      </c>
      <c r="K14" s="61">
        <v>373410</v>
      </c>
      <c r="L14" s="66">
        <v>0</v>
      </c>
      <c r="M14" s="6"/>
      <c r="O14" s="6"/>
      <c r="V14" s="6"/>
      <c r="W14" s="6"/>
    </row>
    <row r="15" spans="1:24" s="3" customFormat="1" ht="17.100000000000001" customHeight="1" x14ac:dyDescent="0.15">
      <c r="A15" s="37" t="s">
        <v>41</v>
      </c>
      <c r="B15" s="72">
        <v>58459905</v>
      </c>
      <c r="C15" s="61">
        <v>16468000</v>
      </c>
      <c r="D15" s="61">
        <v>15000</v>
      </c>
      <c r="E15" s="61">
        <v>25510000</v>
      </c>
      <c r="F15" s="61">
        <v>21</v>
      </c>
      <c r="G15" s="61">
        <v>43156</v>
      </c>
      <c r="H15" s="61">
        <v>910725</v>
      </c>
      <c r="I15" s="61">
        <v>4586723</v>
      </c>
      <c r="J15" s="61">
        <v>9088794</v>
      </c>
      <c r="K15" s="61">
        <v>1837582</v>
      </c>
      <c r="L15" s="66">
        <v>163</v>
      </c>
      <c r="M15" s="6"/>
      <c r="O15" s="6"/>
      <c r="V15" s="6"/>
      <c r="W15" s="6"/>
    </row>
    <row r="16" spans="1:24" s="3" customFormat="1" ht="17.100000000000001" customHeight="1" x14ac:dyDescent="0.15">
      <c r="A16" s="37" t="s">
        <v>28</v>
      </c>
      <c r="B16" s="72">
        <v>50537117</v>
      </c>
      <c r="C16" s="61">
        <v>19896000</v>
      </c>
      <c r="D16" s="61">
        <v>6000</v>
      </c>
      <c r="E16" s="61">
        <v>16505000</v>
      </c>
      <c r="F16" s="61">
        <v>7</v>
      </c>
      <c r="G16" s="61">
        <v>46094</v>
      </c>
      <c r="H16" s="61">
        <v>4317300</v>
      </c>
      <c r="I16" s="61">
        <v>4503424</v>
      </c>
      <c r="J16" s="61">
        <v>3038775</v>
      </c>
      <c r="K16" s="61">
        <v>2222784</v>
      </c>
      <c r="L16" s="66">
        <v>913</v>
      </c>
      <c r="M16" s="6"/>
      <c r="O16" s="6"/>
      <c r="V16" s="6"/>
      <c r="W16" s="6"/>
    </row>
    <row r="17" spans="1:24" s="3" customFormat="1" ht="17.100000000000001" customHeight="1" x14ac:dyDescent="0.15">
      <c r="A17" s="37" t="s">
        <v>29</v>
      </c>
      <c r="B17" s="72">
        <v>42727632</v>
      </c>
      <c r="C17" s="61">
        <v>23307000</v>
      </c>
      <c r="D17" s="61">
        <v>16000</v>
      </c>
      <c r="E17" s="61">
        <v>4561000</v>
      </c>
      <c r="F17" s="61">
        <v>0</v>
      </c>
      <c r="G17" s="61">
        <v>45411</v>
      </c>
      <c r="H17" s="61">
        <v>1205315</v>
      </c>
      <c r="I17" s="61">
        <v>8523140</v>
      </c>
      <c r="J17" s="61">
        <v>2451773</v>
      </c>
      <c r="K17" s="61">
        <v>2617999</v>
      </c>
      <c r="L17" s="66">
        <v>0</v>
      </c>
      <c r="M17" s="6"/>
      <c r="O17" s="6"/>
      <c r="V17" s="6"/>
      <c r="W17" s="6"/>
    </row>
    <row r="18" spans="1:24" s="3" customFormat="1" ht="17.100000000000001" customHeight="1" x14ac:dyDescent="0.15">
      <c r="A18" s="37" t="s">
        <v>30</v>
      </c>
      <c r="B18" s="72">
        <v>56670305</v>
      </c>
      <c r="C18" s="61">
        <v>27632000</v>
      </c>
      <c r="D18" s="61">
        <v>8000</v>
      </c>
      <c r="E18" s="61">
        <v>14247000</v>
      </c>
      <c r="F18" s="61">
        <v>24</v>
      </c>
      <c r="G18" s="61">
        <v>45759</v>
      </c>
      <c r="H18" s="61">
        <v>717125</v>
      </c>
      <c r="I18" s="61">
        <v>7864325</v>
      </c>
      <c r="J18" s="61">
        <v>4234495</v>
      </c>
      <c r="K18" s="61">
        <v>1922240</v>
      </c>
      <c r="L18" s="66">
        <v>0</v>
      </c>
      <c r="M18" s="6"/>
      <c r="O18" s="6"/>
      <c r="V18" s="6"/>
      <c r="W18" s="6"/>
    </row>
    <row r="19" spans="1:24" s="3" customFormat="1" ht="17.100000000000001" customHeight="1" x14ac:dyDescent="0.15">
      <c r="A19" s="37" t="s">
        <v>31</v>
      </c>
      <c r="B19" s="72">
        <v>67236880</v>
      </c>
      <c r="C19" s="61">
        <v>18386000</v>
      </c>
      <c r="D19" s="61">
        <v>32000</v>
      </c>
      <c r="E19" s="61">
        <v>37360000</v>
      </c>
      <c r="F19" s="61">
        <v>13</v>
      </c>
      <c r="G19" s="61">
        <v>143810</v>
      </c>
      <c r="H19" s="61">
        <v>1292182</v>
      </c>
      <c r="I19" s="61">
        <v>4462093</v>
      </c>
      <c r="J19" s="61">
        <v>2919918</v>
      </c>
      <c r="K19" s="61">
        <v>2641265</v>
      </c>
      <c r="L19" s="66">
        <v>0</v>
      </c>
      <c r="M19" s="6"/>
      <c r="O19" s="6"/>
      <c r="V19" s="6"/>
      <c r="W19" s="6"/>
    </row>
    <row r="20" spans="1:24" s="3" customFormat="1" ht="17.100000000000001" customHeight="1" x14ac:dyDescent="0.15">
      <c r="A20" s="37" t="s">
        <v>32</v>
      </c>
      <c r="B20" s="72">
        <v>40334245</v>
      </c>
      <c r="C20" s="61">
        <v>23066000</v>
      </c>
      <c r="D20" s="61">
        <v>5000</v>
      </c>
      <c r="E20" s="61">
        <v>9865000</v>
      </c>
      <c r="F20" s="61">
        <v>52</v>
      </c>
      <c r="G20" s="61">
        <v>896</v>
      </c>
      <c r="H20" s="61">
        <v>829299</v>
      </c>
      <c r="I20" s="61">
        <v>3554978</v>
      </c>
      <c r="J20" s="61">
        <v>1708660</v>
      </c>
      <c r="K20" s="61">
        <v>1304235</v>
      </c>
      <c r="L20" s="66">
        <v>0</v>
      </c>
      <c r="M20" s="6"/>
      <c r="O20" s="6"/>
      <c r="V20" s="6"/>
      <c r="W20" s="6"/>
    </row>
    <row r="21" spans="1:24" s="3" customFormat="1" ht="17.100000000000001" customHeight="1" x14ac:dyDescent="0.15">
      <c r="A21" s="37" t="s">
        <v>33</v>
      </c>
      <c r="B21" s="72">
        <v>50248762</v>
      </c>
      <c r="C21" s="61">
        <v>25585000</v>
      </c>
      <c r="D21" s="61">
        <v>11000</v>
      </c>
      <c r="E21" s="61">
        <v>16799000</v>
      </c>
      <c r="F21" s="61">
        <v>10</v>
      </c>
      <c r="G21" s="61">
        <v>104081</v>
      </c>
      <c r="H21" s="61">
        <v>957755</v>
      </c>
      <c r="I21" s="61">
        <v>3140640</v>
      </c>
      <c r="J21" s="61">
        <v>3145324</v>
      </c>
      <c r="K21" s="61">
        <v>505672</v>
      </c>
      <c r="L21" s="66">
        <v>1</v>
      </c>
      <c r="M21" s="6"/>
      <c r="O21" s="6"/>
      <c r="V21" s="6"/>
      <c r="W21" s="6"/>
    </row>
    <row r="22" spans="1:24" s="3" customFormat="1" ht="17.100000000000001" customHeight="1" x14ac:dyDescent="0.15">
      <c r="A22" s="37" t="s">
        <v>34</v>
      </c>
      <c r="B22" s="72">
        <v>50901411</v>
      </c>
      <c r="C22" s="61">
        <v>18193000</v>
      </c>
      <c r="D22" s="61">
        <v>41000</v>
      </c>
      <c r="E22" s="61">
        <v>23333000</v>
      </c>
      <c r="F22" s="61">
        <v>22</v>
      </c>
      <c r="G22" s="61">
        <v>45243</v>
      </c>
      <c r="H22" s="61">
        <v>1780720</v>
      </c>
      <c r="I22" s="61">
        <v>2980445</v>
      </c>
      <c r="J22" s="61">
        <v>2751771</v>
      </c>
      <c r="K22" s="61">
        <v>1776262</v>
      </c>
      <c r="L22" s="66">
        <v>0</v>
      </c>
      <c r="M22" s="6"/>
      <c r="O22" s="6"/>
      <c r="V22" s="6"/>
      <c r="W22" s="6"/>
    </row>
    <row r="23" spans="1:24" s="3" customFormat="1" ht="17.100000000000001" customHeight="1" x14ac:dyDescent="0.15">
      <c r="A23" s="37" t="s">
        <v>35</v>
      </c>
      <c r="B23" s="72">
        <v>34025603</v>
      </c>
      <c r="C23" s="61">
        <v>19459000</v>
      </c>
      <c r="D23" s="61">
        <v>25000</v>
      </c>
      <c r="E23" s="61">
        <v>4582000</v>
      </c>
      <c r="F23" s="61">
        <v>32</v>
      </c>
      <c r="G23" s="61">
        <v>45379</v>
      </c>
      <c r="H23" s="61">
        <v>775516</v>
      </c>
      <c r="I23" s="61">
        <v>2633637</v>
      </c>
      <c r="J23" s="61">
        <v>3811502</v>
      </c>
      <c r="K23" s="61">
        <v>2693495</v>
      </c>
      <c r="L23" s="66"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4" s="3" customFormat="1" ht="17.100000000000001" customHeight="1" x14ac:dyDescent="0.15">
      <c r="A24" s="37" t="s">
        <v>36</v>
      </c>
      <c r="B24" s="72">
        <v>53900789</v>
      </c>
      <c r="C24" s="61">
        <v>31113000</v>
      </c>
      <c r="D24" s="61">
        <v>25000</v>
      </c>
      <c r="E24" s="61">
        <v>10408000</v>
      </c>
      <c r="F24" s="61">
        <v>5</v>
      </c>
      <c r="G24" s="61">
        <v>45656</v>
      </c>
      <c r="H24" s="61">
        <v>1003283</v>
      </c>
      <c r="I24" s="61">
        <v>5849307</v>
      </c>
      <c r="J24" s="61">
        <v>3597958</v>
      </c>
      <c r="K24" s="61">
        <v>1859337</v>
      </c>
      <c r="L24" s="66">
        <v>0</v>
      </c>
      <c r="M24" s="6"/>
      <c r="O24" s="6"/>
      <c r="V24" s="6"/>
      <c r="W24" s="6"/>
    </row>
    <row r="25" spans="1:24" s="3" customFormat="1" ht="17.100000000000001" customHeight="1" x14ac:dyDescent="0.15">
      <c r="A25" s="39" t="s">
        <v>37</v>
      </c>
      <c r="B25" s="75">
        <v>73218654</v>
      </c>
      <c r="C25" s="62">
        <v>20574000</v>
      </c>
      <c r="D25" s="62">
        <v>12000</v>
      </c>
      <c r="E25" s="62">
        <v>2925000</v>
      </c>
      <c r="F25" s="62">
        <v>15</v>
      </c>
      <c r="G25" s="62">
        <v>45744</v>
      </c>
      <c r="H25" s="62">
        <v>1109146</v>
      </c>
      <c r="I25" s="62">
        <v>4155865</v>
      </c>
      <c r="J25" s="62">
        <v>43741749</v>
      </c>
      <c r="K25" s="62">
        <v>656523</v>
      </c>
      <c r="L25" s="67">
        <v>0</v>
      </c>
      <c r="M25" s="6"/>
      <c r="O25" s="6"/>
      <c r="V25" s="6"/>
      <c r="W25" s="6"/>
    </row>
    <row r="26" spans="1:24" s="2" customFormat="1" ht="15" customHeight="1" x14ac:dyDescent="0.15">
      <c r="A26" s="56" t="s">
        <v>61</v>
      </c>
      <c r="B26" s="5"/>
      <c r="C26" s="5"/>
      <c r="D26" s="5"/>
      <c r="E26" s="5"/>
      <c r="F26" s="5"/>
      <c r="G26" s="3"/>
      <c r="H26" s="3"/>
      <c r="I26" s="3"/>
      <c r="J26" s="3"/>
      <c r="K26" s="3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4" s="2" customFormat="1" ht="15" customHeight="1" x14ac:dyDescent="0.15">
      <c r="A27" s="95" t="s">
        <v>60</v>
      </c>
      <c r="B27" s="95"/>
      <c r="C27" s="95"/>
      <c r="D27" s="95"/>
      <c r="E27" s="95"/>
      <c r="F27" s="95"/>
      <c r="G27" s="1"/>
      <c r="H27" s="5"/>
      <c r="I27" s="5"/>
      <c r="J27" s="5"/>
      <c r="K27" s="5"/>
      <c r="L27" s="55" t="s"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4" ht="42" customHeight="1" x14ac:dyDescent="0.15"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4" s="8" customFormat="1" ht="30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2" customFormat="1" ht="1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4" ht="24.95" customHeight="1" x14ac:dyDescent="0.15">
      <c r="M31" s="5"/>
      <c r="N31" s="15"/>
      <c r="O31" s="5"/>
      <c r="P31" s="5"/>
      <c r="Q31" s="5"/>
      <c r="R31" s="5"/>
      <c r="S31" s="5"/>
      <c r="T31" s="5"/>
      <c r="U31" s="5"/>
      <c r="V31" s="5"/>
      <c r="W31" s="5"/>
    </row>
    <row r="32" spans="1:24" ht="45" customHeight="1" x14ac:dyDescent="0.15">
      <c r="M32" s="15"/>
      <c r="N32" s="5"/>
      <c r="O32" s="5"/>
      <c r="P32" s="15"/>
      <c r="Q32" s="15"/>
      <c r="R32" s="15"/>
      <c r="S32" s="15"/>
      <c r="T32" s="15"/>
      <c r="U32" s="15"/>
      <c r="V32" s="15"/>
      <c r="W32" s="15"/>
    </row>
    <row r="33" spans="1:23" ht="24.95" customHeight="1" x14ac:dyDescent="0.15"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24.95" customHeight="1" x14ac:dyDescent="0.15"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s="2" customFormat="1" ht="15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</sheetData>
  <mergeCells count="4">
    <mergeCell ref="A3:F3"/>
    <mergeCell ref="A2:L2"/>
    <mergeCell ref="A27:F27"/>
    <mergeCell ref="A1:K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6" firstPageNumber="9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Ⅸ-1. 가계대출규모</vt:lpstr>
      <vt:lpstr>Ⅸ-2 수출입 통관실적</vt:lpstr>
      <vt:lpstr>Ⅸ-3-1 수출실적</vt:lpstr>
      <vt:lpstr>Ⅸ-3-2 수입실적</vt:lpstr>
      <vt:lpstr>'Ⅸ-2 수출입 통관실적'!Print_Area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2024-06-17T11:51:56Z</cp:lastPrinted>
  <dcterms:created xsi:type="dcterms:W3CDTF">2010-02-19T05:12:06Z</dcterms:created>
  <dcterms:modified xsi:type="dcterms:W3CDTF">2025-06-18T09:11:25Z</dcterms:modified>
</cp:coreProperties>
</file>