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04_데이터성과관리팀\02_통계업무\01_통계연보 작성\1. 2024년(30회 통계연보) - 2025년 작성\2024년도 통계연보 나주시 서식(취합 및 작성용)\"/>
    </mc:Choice>
  </mc:AlternateContent>
  <xr:revisionPtr revIDLastSave="0" documentId="13_ncr:1_{78F05966-19E9-48AB-B3DE-F22DCE573973}" xr6:coauthVersionLast="36" xr6:coauthVersionMax="36" xr10:uidLastSave="{00000000-0000-0000-0000-000000000000}"/>
  <bookViews>
    <workbookView xWindow="0" yWindow="0" windowWidth="22410" windowHeight="9420" tabRatio="809" xr2:uid="{00000000-000D-0000-FFFF-FFFF00000000}"/>
  </bookViews>
  <sheets>
    <sheet name="ⅩⅦ-1. 공무원총괄" sheetId="47" r:id="rId1"/>
    <sheet name="ⅩⅦ-2. 본청공무원" sheetId="46" r:id="rId2"/>
    <sheet name="ⅩⅦ-3.시의회, 직속기관 및 사업소 공무원 " sheetId="12" r:id="rId3"/>
    <sheet name="ⅩⅦ-4.읍면동 공무원" sheetId="13" r:id="rId4"/>
    <sheet name="ⅩⅦ-5. 소방공무원" sheetId="48" r:id="rId5"/>
    <sheet name="ⅩⅦ-6. 경찰공무원" sheetId="49" r:id="rId6"/>
    <sheet name="ⅩⅦ-7. 퇴직사유별 공무원" sheetId="50" r:id="rId7"/>
    <sheet name="ⅩⅦ-8. 화재발생" sheetId="51" r:id="rId8"/>
    <sheet name="ⅩⅦ-9. 발화요인별 화재발생" sheetId="52" r:id="rId9"/>
    <sheet name="ⅩⅦ-10. 장소별 화재발생(~2022)" sheetId="53" r:id="rId10"/>
    <sheet name="ⅩⅦ-10. 장소별 화재발생(2023~)" sheetId="69" r:id="rId11"/>
    <sheet name="ⅩⅦ-11. 산불발생 현황" sheetId="54" r:id="rId12"/>
    <sheet name="ⅩⅦ-12. 119 구급활동 실적" sheetId="56" r:id="rId13"/>
    <sheet name="ⅩⅦ-13. 119 구조활동 실적" sheetId="57" r:id="rId14"/>
    <sheet name="ⅩⅦ-14. 재난사고 발생 및 피해현황" sheetId="58" r:id="rId15"/>
    <sheet name="ⅩⅦ-15 소방대상물 현황" sheetId="59" r:id="rId16"/>
    <sheet name="ⅩⅦ-16. 위험물제조소 설치현황" sheetId="60" r:id="rId17"/>
    <sheet name="ⅩⅦ-17. 교통사고건수(자동차)" sheetId="62" r:id="rId18"/>
    <sheet name="ⅩⅦ-18.자동차단속 및 처리" sheetId="67" r:id="rId19"/>
    <sheet name="ⅩⅦ-19. 운전면허소지자" sheetId="68" r:id="rId20"/>
  </sheets>
  <definedNames>
    <definedName name="aaa" localSheetId="2">#REF!</definedName>
    <definedName name="aaa" localSheetId="3">#REF!</definedName>
    <definedName name="aaa">#REF!</definedName>
    <definedName name="bbb" localSheetId="2">#REF!</definedName>
    <definedName name="bbb" localSheetId="3">#REF!</definedName>
    <definedName name="bbb">#REF!</definedName>
    <definedName name="Document_array" localSheetId="17">{"Book1"}</definedName>
    <definedName name="Document_array" localSheetId="18">{"Book1"}</definedName>
    <definedName name="Document_array" localSheetId="19">{"Book1"}</definedName>
    <definedName name="Document_array" localSheetId="2">{"Book1"}</definedName>
    <definedName name="Document_array" localSheetId="3">{"Book1"}</definedName>
    <definedName name="Document_array">{"Book1"}</definedName>
    <definedName name="_xlnm.Print_Area" localSheetId="12">'ⅩⅦ-12. 119 구급활동 실적'!$A$1:$K$15</definedName>
    <definedName name="_xlnm.Print_Area" localSheetId="13">'ⅩⅦ-13. 119 구조활동 실적'!$A$1:$Q$15</definedName>
    <definedName name="_xlnm.Print_Area" localSheetId="14">'ⅩⅦ-14. 재난사고 발생 및 피해현황'!$A$1:$O$25</definedName>
    <definedName name="_xlnm.Print_Area" localSheetId="15">'ⅩⅦ-15 소방대상물 현황'!$A$1:$Q$24</definedName>
    <definedName name="_xlnm.Print_Area" localSheetId="6">'ⅩⅦ-7. 퇴직사유별 공무원'!$A$1:$X$25</definedName>
    <definedName name="_xlnm.Print_Area" localSheetId="8">'ⅩⅦ-9. 발화요인별 화재발생'!$A$1:$M$14</definedName>
    <definedName name="_xlnm.Print_Titles">#N/A</definedName>
    <definedName name="국회">#REF!</definedName>
    <definedName name="기본급테이블" localSheetId="2">#REF!</definedName>
    <definedName name="기본급테이블" localSheetId="3">#REF!</definedName>
    <definedName name="기본급테이블">#REF!</definedName>
    <definedName name="보고용" localSheetId="17">{"Book1"}</definedName>
    <definedName name="보고용" localSheetId="18">{"Book1"}</definedName>
    <definedName name="보고용" localSheetId="19">{"Book1"}</definedName>
    <definedName name="보고용" localSheetId="2">{"Book1"}</definedName>
    <definedName name="보고용" localSheetId="3">{"Book1"}</definedName>
    <definedName name="보고용">{"Book1"}</definedName>
    <definedName name="사원테이블" localSheetId="2">#REF!</definedName>
    <definedName name="사원테이블" localSheetId="3">#REF!</definedName>
    <definedName name="사원테이블">#REF!</definedName>
    <definedName name="수당테이블" localSheetId="2">#REF!</definedName>
    <definedName name="수당테이블" localSheetId="3">#REF!</definedName>
    <definedName name="수당테이블">#REF!</definedName>
    <definedName name="안녕" localSheetId="17">{"Book1"}</definedName>
    <definedName name="안녕" localSheetId="18">{"Book1"}</definedName>
    <definedName name="안녕" localSheetId="19">{"Book1"}</definedName>
    <definedName name="안녕">{"Book1"}</definedName>
    <definedName name="외국인국적2" localSheetId="2">#REF!</definedName>
    <definedName name="외국인국적2" localSheetId="3">#REF!</definedName>
    <definedName name="외국인국적2">#REF!</definedName>
    <definedName name="직책테이블">#REF!</definedName>
  </definedNames>
  <calcPr calcId="191029"/>
</workbook>
</file>

<file path=xl/calcChain.xml><?xml version="1.0" encoding="utf-8"?>
<calcChain xmlns="http://schemas.openxmlformats.org/spreadsheetml/2006/main">
  <c r="B13" i="67" l="1"/>
  <c r="B11" i="54" l="1"/>
  <c r="C14" i="47" l="1"/>
  <c r="C15" i="47"/>
  <c r="C16" i="47"/>
  <c r="C17" i="47"/>
  <c r="C18" i="47"/>
  <c r="C19" i="47"/>
  <c r="C20" i="47"/>
  <c r="C21" i="47"/>
  <c r="C22" i="47"/>
  <c r="C23" i="47"/>
  <c r="C24" i="47"/>
  <c r="C25" i="47"/>
  <c r="C26" i="47"/>
  <c r="C27" i="47"/>
  <c r="C28" i="47"/>
  <c r="C29" i="47"/>
  <c r="C30" i="47"/>
  <c r="C31" i="47"/>
  <c r="C32" i="47"/>
  <c r="C33" i="47"/>
  <c r="C13" i="47"/>
  <c r="H12" i="68" l="1"/>
  <c r="B12" i="68"/>
  <c r="B12" i="67"/>
  <c r="B7" i="58"/>
  <c r="C7" i="58"/>
  <c r="B8" i="58"/>
  <c r="C8" i="58"/>
  <c r="B9" i="58"/>
  <c r="C9" i="58"/>
  <c r="B10" i="58"/>
  <c r="C10" i="58"/>
  <c r="B11" i="58"/>
  <c r="C11" i="58"/>
  <c r="B12" i="58"/>
  <c r="C12" i="58"/>
  <c r="C6" i="58"/>
  <c r="B6" i="58"/>
  <c r="B10" i="54" l="1"/>
  <c r="B11" i="12" l="1"/>
  <c r="B11" i="67" l="1"/>
  <c r="B10" i="67"/>
  <c r="B9" i="67"/>
  <c r="B8" i="67"/>
  <c r="B10" i="12" l="1"/>
  <c r="B9" i="12"/>
  <c r="B8" i="12"/>
  <c r="B7" i="12"/>
  <c r="B6" i="12"/>
  <c r="B5" i="12"/>
  <c r="B9" i="54" l="1"/>
  <c r="B8" i="54"/>
  <c r="B7" i="54"/>
  <c r="B6" i="54"/>
  <c r="B5" i="59" l="1"/>
  <c r="B6" i="59"/>
  <c r="B7" i="59"/>
  <c r="B8" i="59"/>
  <c r="B9" i="59"/>
  <c r="B10" i="59"/>
  <c r="B11" i="53"/>
  <c r="B10" i="53"/>
  <c r="B9" i="53"/>
  <c r="B8" i="53"/>
  <c r="B7" i="53"/>
  <c r="B6" i="53"/>
  <c r="Q6" i="69" l="1"/>
</calcChain>
</file>

<file path=xl/sharedStrings.xml><?xml version="1.0" encoding="utf-8"?>
<sst xmlns="http://schemas.openxmlformats.org/spreadsheetml/2006/main" count="784" uniqueCount="490">
  <si>
    <t>세지면</t>
  </si>
  <si>
    <t>왕곡면</t>
  </si>
  <si>
    <t>반남면</t>
  </si>
  <si>
    <t>공산면</t>
  </si>
  <si>
    <t>동강면</t>
  </si>
  <si>
    <t>다시면</t>
  </si>
  <si>
    <t>문평면</t>
  </si>
  <si>
    <t>노안면</t>
  </si>
  <si>
    <t>금천면</t>
  </si>
  <si>
    <t>산포면</t>
  </si>
  <si>
    <t>다도면</t>
  </si>
  <si>
    <t>봉황면</t>
  </si>
  <si>
    <t>송월동</t>
  </si>
  <si>
    <t>영강동</t>
  </si>
  <si>
    <t>금남동</t>
  </si>
  <si>
    <t>성북동</t>
  </si>
  <si>
    <t>영산동</t>
  </si>
  <si>
    <t>계</t>
    <phoneticPr fontId="45" type="noConversion"/>
  </si>
  <si>
    <t>Total</t>
    <phoneticPr fontId="45" type="noConversion"/>
  </si>
  <si>
    <t>남평읍</t>
    <phoneticPr fontId="45" type="noConversion"/>
  </si>
  <si>
    <t>이창동</t>
    <phoneticPr fontId="42" type="noConversion"/>
  </si>
  <si>
    <t>빛가람동</t>
    <phoneticPr fontId="42" type="noConversion"/>
  </si>
  <si>
    <t>감사실</t>
  </si>
  <si>
    <t>축산과</t>
  </si>
  <si>
    <t>건강증진과</t>
  </si>
  <si>
    <t>Grade 5</t>
  </si>
  <si>
    <t>Grade 6</t>
  </si>
  <si>
    <t>Grade 7</t>
  </si>
  <si>
    <t>Grade 9</t>
  </si>
  <si>
    <t>Grade 8</t>
    <phoneticPr fontId="2" type="noConversion"/>
  </si>
  <si>
    <t>단위: 명</t>
    <phoneticPr fontId="45" type="noConversion"/>
  </si>
  <si>
    <t>Unit: person</t>
    <phoneticPr fontId="45" type="noConversion"/>
  </si>
  <si>
    <t>Source: Naju police agency</t>
  </si>
  <si>
    <t>Source: Naju Police Agency</t>
    <phoneticPr fontId="2" type="noConversion"/>
  </si>
  <si>
    <t>Source: Department of General Affairs</t>
  </si>
  <si>
    <t>기타
Others</t>
    <phoneticPr fontId="45" type="noConversion"/>
  </si>
  <si>
    <t>임기제
Fixed-term
(General)</t>
    <phoneticPr fontId="45" type="noConversion"/>
  </si>
  <si>
    <t>지도사
Instructor</t>
    <phoneticPr fontId="45" type="noConversion"/>
  </si>
  <si>
    <t>지도관
Instruction officer</t>
    <phoneticPr fontId="45" type="noConversion"/>
  </si>
  <si>
    <t>연구사
Researcher</t>
    <phoneticPr fontId="45" type="noConversion"/>
  </si>
  <si>
    <t>연구관
Research officer</t>
    <phoneticPr fontId="45" type="noConversion"/>
  </si>
  <si>
    <t>전문
경력관
Specialist</t>
    <phoneticPr fontId="45" type="noConversion"/>
  </si>
  <si>
    <t>9급
Grade 9</t>
    <phoneticPr fontId="45" type="noConversion"/>
  </si>
  <si>
    <t>8급
Grade 8</t>
    <phoneticPr fontId="45" type="noConversion"/>
  </si>
  <si>
    <t>7급
Grade 7</t>
    <phoneticPr fontId="45" type="noConversion"/>
  </si>
  <si>
    <t>6급
Grade 6</t>
    <phoneticPr fontId="45" type="noConversion"/>
  </si>
  <si>
    <t>5급
Grade 5</t>
    <phoneticPr fontId="45" type="noConversion"/>
  </si>
  <si>
    <t>4급
Grade 4</t>
    <phoneticPr fontId="45" type="noConversion"/>
  </si>
  <si>
    <t>3급
Grade 3</t>
    <phoneticPr fontId="45" type="noConversion"/>
  </si>
  <si>
    <t>2급
Grade 2</t>
    <phoneticPr fontId="45" type="noConversion"/>
  </si>
  <si>
    <t>1급
Grade 1</t>
    <phoneticPr fontId="45" type="noConversion"/>
  </si>
  <si>
    <t>일반직
General service</t>
    <phoneticPr fontId="45" type="noConversion"/>
  </si>
  <si>
    <t>고위
공무원
Senior
civil
service</t>
    <phoneticPr fontId="45" type="noConversion"/>
  </si>
  <si>
    <t>특정직
Special service</t>
    <phoneticPr fontId="45" type="noConversion"/>
  </si>
  <si>
    <t>별정직
Special administrative service</t>
    <phoneticPr fontId="45" type="noConversion"/>
  </si>
  <si>
    <t>정무직
(선거직)
Political service</t>
    <phoneticPr fontId="45" type="noConversion"/>
  </si>
  <si>
    <t>합계
Total</t>
    <phoneticPr fontId="45" type="noConversion"/>
  </si>
  <si>
    <t>연별
실과소단별</t>
    <phoneticPr fontId="45" type="noConversion"/>
  </si>
  <si>
    <t>Unit : person</t>
    <phoneticPr fontId="47" type="noConversion"/>
  </si>
  <si>
    <t xml:space="preserve">단위 : 명  </t>
  </si>
  <si>
    <t>2. 본청공무원  Civil Servants in Head Offices</t>
    <phoneticPr fontId="47" type="noConversion"/>
  </si>
  <si>
    <t xml:space="preserve"> 자료 : 총무과</t>
    <phoneticPr fontId="45" type="noConversion"/>
  </si>
  <si>
    <t>기타직</t>
    <phoneticPr fontId="45" type="noConversion"/>
  </si>
  <si>
    <t>전문직</t>
  </si>
  <si>
    <t>지도사</t>
  </si>
  <si>
    <t>지도관</t>
  </si>
  <si>
    <t>연구사</t>
  </si>
  <si>
    <t>연구관</t>
    <phoneticPr fontId="45" type="noConversion"/>
  </si>
  <si>
    <t>전문경력관</t>
    <phoneticPr fontId="45" type="noConversion"/>
  </si>
  <si>
    <t>9급</t>
  </si>
  <si>
    <t>8급</t>
  </si>
  <si>
    <t>7급</t>
  </si>
  <si>
    <t>6급</t>
  </si>
  <si>
    <t>5급</t>
  </si>
  <si>
    <t>4급</t>
  </si>
  <si>
    <t>3급</t>
  </si>
  <si>
    <t>2급</t>
    <phoneticPr fontId="45" type="noConversion"/>
  </si>
  <si>
    <t>1급</t>
    <phoneticPr fontId="45" type="noConversion"/>
  </si>
  <si>
    <t>계</t>
    <phoneticPr fontId="45" type="noConversion"/>
  </si>
  <si>
    <t>일반직</t>
    <phoneticPr fontId="45" type="noConversion"/>
  </si>
  <si>
    <t>고위공무원</t>
    <phoneticPr fontId="45" type="noConversion"/>
  </si>
  <si>
    <t>특정직</t>
    <phoneticPr fontId="45" type="noConversion"/>
  </si>
  <si>
    <t>별정직</t>
    <phoneticPr fontId="45" type="noConversion"/>
  </si>
  <si>
    <t>정무직</t>
    <phoneticPr fontId="45" type="noConversion"/>
  </si>
  <si>
    <t xml:space="preserve"> 읍 · 면 · 동
Eup, Myeon and Dong</t>
    <phoneticPr fontId="45" type="noConversion"/>
  </si>
  <si>
    <t>시 의회, 직속기관 및 사업소
Local council, affiliated organizations, business offices and other organizations</t>
    <phoneticPr fontId="47" type="noConversion"/>
  </si>
  <si>
    <t>본청
Head office</t>
    <phoneticPr fontId="47" type="noConversion"/>
  </si>
  <si>
    <t>합계
Total</t>
    <phoneticPr fontId="47" type="noConversion"/>
  </si>
  <si>
    <t>연별
직능별</t>
    <phoneticPr fontId="47" type="noConversion"/>
  </si>
  <si>
    <t>Unit : person</t>
    <phoneticPr fontId="47" type="noConversion"/>
  </si>
  <si>
    <t xml:space="preserve">단위 : 명  </t>
    <phoneticPr fontId="47" type="noConversion"/>
  </si>
  <si>
    <t xml:space="preserve">1. 공무원 총괄  Summary of Civil Servants </t>
    <phoneticPr fontId="47" type="noConversion"/>
  </si>
  <si>
    <t>ⅩⅦ. 공공행정 및 사법  Public Administration and Justice</t>
    <phoneticPr fontId="47" type="noConversion"/>
  </si>
  <si>
    <t>Source: Naju Fire Station</t>
  </si>
  <si>
    <t>Source: Naju Fire Station</t>
    <phoneticPr fontId="45" type="noConversion"/>
  </si>
  <si>
    <t xml:space="preserve"> 자료 : 나주소방서</t>
    <phoneticPr fontId="47" type="noConversion"/>
  </si>
  <si>
    <t xml:space="preserve">소방사
Firefighter </t>
    <phoneticPr fontId="45" type="noConversion"/>
  </si>
  <si>
    <t>소방교
Senior Firefighter</t>
    <phoneticPr fontId="51" type="noConversion"/>
  </si>
  <si>
    <t>소방장
Fire
Sergeant</t>
    <phoneticPr fontId="51" type="noConversion"/>
  </si>
  <si>
    <t>소방위
Fire
Lieutenant</t>
    <phoneticPr fontId="51" type="noConversion"/>
  </si>
  <si>
    <t>소방경
Fire
Captain</t>
    <phoneticPr fontId="51" type="noConversion"/>
  </si>
  <si>
    <t xml:space="preserve">소방령
Deputy Fire Chief </t>
    <phoneticPr fontId="45" type="noConversion"/>
  </si>
  <si>
    <t>소방정
Fire Chief</t>
    <phoneticPr fontId="45" type="noConversion"/>
  </si>
  <si>
    <t>소방준감
Chief Superintendent</t>
    <phoneticPr fontId="47" type="noConversion"/>
  </si>
  <si>
    <t>소방감
Assistant Fire Commissioner</t>
    <phoneticPr fontId="45" type="noConversion"/>
  </si>
  <si>
    <t>소방
정감
Deputy Fire Commissioner</t>
    <phoneticPr fontId="45" type="noConversion"/>
  </si>
  <si>
    <t>일반직 등
General service and others</t>
    <phoneticPr fontId="45" type="noConversion"/>
  </si>
  <si>
    <t>소방직
Fire-fighting service</t>
    <phoneticPr fontId="47" type="noConversion"/>
  </si>
  <si>
    <t>합계
Total</t>
    <phoneticPr fontId="51" type="noConversion"/>
  </si>
  <si>
    <t>연별</t>
    <phoneticPr fontId="45" type="noConversion"/>
  </si>
  <si>
    <t xml:space="preserve"> 자료 : 나주경찰서</t>
    <phoneticPr fontId="47" type="noConversion"/>
  </si>
  <si>
    <t>지구대
파출소
Precinct, Police box</t>
    <phoneticPr fontId="45" type="noConversion"/>
  </si>
  <si>
    <t>경찰서
Police 
station</t>
    <phoneticPr fontId="45" type="noConversion"/>
  </si>
  <si>
    <t>지방경찰청
Regional police agency</t>
    <phoneticPr fontId="45" type="noConversion"/>
  </si>
  <si>
    <t>계
Sub-total</t>
    <phoneticPr fontId="45" type="noConversion"/>
  </si>
  <si>
    <t>경찰청 소속
Belong to the National Police Agency</t>
    <phoneticPr fontId="45" type="noConversion"/>
  </si>
  <si>
    <t>합계
Total</t>
    <phoneticPr fontId="45" type="noConversion"/>
  </si>
  <si>
    <t xml:space="preserve">단위 : 명  </t>
    <phoneticPr fontId="47" type="noConversion"/>
  </si>
  <si>
    <t xml:space="preserve">6. 경찰공무원 Police </t>
    <phoneticPr fontId="45" type="noConversion"/>
  </si>
  <si>
    <t>Source: Department of General Affairs</t>
    <phoneticPr fontId="45" type="noConversion"/>
  </si>
  <si>
    <t>징계퇴직
Disciplinary retirement</t>
    <phoneticPr fontId="45" type="noConversion"/>
  </si>
  <si>
    <t>사망
Death</t>
    <phoneticPr fontId="45" type="noConversion"/>
  </si>
  <si>
    <t>조기퇴직
Early retirement</t>
    <phoneticPr fontId="45" type="noConversion"/>
  </si>
  <si>
    <t>명예퇴직
Honorable retirement</t>
    <phoneticPr fontId="45" type="noConversion"/>
  </si>
  <si>
    <t>당연퇴직
Ipso facto retirement</t>
    <phoneticPr fontId="45" type="noConversion"/>
  </si>
  <si>
    <t>직권면직
ex Officio dismissal</t>
    <phoneticPr fontId="45" type="noConversion"/>
  </si>
  <si>
    <t>의원면직
 Voluntary dismissal</t>
    <phoneticPr fontId="45" type="noConversion"/>
  </si>
  <si>
    <t>여
Female</t>
    <phoneticPr fontId="45" type="noConversion"/>
  </si>
  <si>
    <t>남
Male</t>
    <phoneticPr fontId="45" type="noConversion"/>
  </si>
  <si>
    <t>기타
Others</t>
    <phoneticPr fontId="45" type="noConversion"/>
  </si>
  <si>
    <t>지도직
Instruction service</t>
    <phoneticPr fontId="45" type="noConversion"/>
  </si>
  <si>
    <t>연구직
Research service</t>
    <phoneticPr fontId="37" type="noConversion"/>
  </si>
  <si>
    <t>9급
Grade 9</t>
    <phoneticPr fontId="37" type="noConversion"/>
  </si>
  <si>
    <t>8급
Grade 8</t>
    <phoneticPr fontId="37" type="noConversion"/>
  </si>
  <si>
    <t>7급
Grade 7</t>
    <phoneticPr fontId="37" type="noConversion"/>
  </si>
  <si>
    <t>6급
Grade 6</t>
    <phoneticPr fontId="37" type="noConversion"/>
  </si>
  <si>
    <t>5급
Grade 5</t>
    <phoneticPr fontId="37" type="noConversion"/>
  </si>
  <si>
    <t>4급
Grade 4</t>
    <phoneticPr fontId="37" type="noConversion"/>
  </si>
  <si>
    <t>3급
Grade 3</t>
    <phoneticPr fontId="37" type="noConversion"/>
  </si>
  <si>
    <t>2급
Grade 2</t>
    <phoneticPr fontId="37" type="noConversion"/>
  </si>
  <si>
    <t>1급
Grade 1</t>
    <phoneticPr fontId="37" type="noConversion"/>
  </si>
  <si>
    <t>계 Total</t>
    <phoneticPr fontId="45" type="noConversion"/>
  </si>
  <si>
    <t>고위
공무원</t>
    <phoneticPr fontId="37" type="noConversion"/>
  </si>
  <si>
    <t>특정직
Special service</t>
    <phoneticPr fontId="37" type="noConversion"/>
  </si>
  <si>
    <t>별정직
Special administrative service</t>
    <phoneticPr fontId="37" type="noConversion"/>
  </si>
  <si>
    <t>정무직
Political service</t>
    <phoneticPr fontId="37" type="noConversion"/>
  </si>
  <si>
    <t>합계
Total</t>
    <phoneticPr fontId="37" type="noConversion"/>
  </si>
  <si>
    <t>연별
사유별</t>
    <phoneticPr fontId="45" type="noConversion"/>
  </si>
  <si>
    <t>Unit : person</t>
    <phoneticPr fontId="47" type="noConversion"/>
  </si>
  <si>
    <t>부상 
Injury</t>
    <phoneticPr fontId="45" type="noConversion"/>
  </si>
  <si>
    <t>사망 
Death</t>
    <phoneticPr fontId="45" type="noConversion"/>
  </si>
  <si>
    <t>계 
Total</t>
    <phoneticPr fontId="45" type="noConversion"/>
  </si>
  <si>
    <t>동산
Movable property</t>
    <phoneticPr fontId="45" type="noConversion"/>
  </si>
  <si>
    <t>부동산
Immovable property</t>
    <phoneticPr fontId="45" type="noConversion"/>
  </si>
  <si>
    <t>면적(㎡)
Area</t>
    <phoneticPr fontId="45" type="noConversion"/>
  </si>
  <si>
    <t>이재
가구수
No. of
households</t>
    <phoneticPr fontId="45" type="noConversion"/>
  </si>
  <si>
    <t>동수
No. of buildings</t>
    <phoneticPr fontId="45" type="noConversion"/>
  </si>
  <si>
    <r>
      <t xml:space="preserve">기타
</t>
    </r>
    <r>
      <rPr>
        <sz val="8"/>
        <rFont val="굴림"/>
        <family val="3"/>
        <charset val="129"/>
      </rPr>
      <t>Others</t>
    </r>
    <phoneticPr fontId="45" type="noConversion"/>
  </si>
  <si>
    <t>방화
Arson</t>
    <phoneticPr fontId="45" type="noConversion"/>
  </si>
  <si>
    <t>실화
Accident</t>
    <phoneticPr fontId="45" type="noConversion"/>
  </si>
  <si>
    <t>구조인원
Lives saved</t>
    <phoneticPr fontId="45" type="noConversion"/>
  </si>
  <si>
    <t>이재민수
No. of victims</t>
    <phoneticPr fontId="45" type="noConversion"/>
  </si>
  <si>
    <t xml:space="preserve">인명 피해
Casualty </t>
    <phoneticPr fontId="45" type="noConversion"/>
  </si>
  <si>
    <t>재산피해
경감액
Abatement for property loss</t>
    <phoneticPr fontId="45" type="noConversion"/>
  </si>
  <si>
    <t>피해액
Property loss</t>
    <phoneticPr fontId="45" type="noConversion"/>
  </si>
  <si>
    <t>소실
Burnt-down</t>
    <phoneticPr fontId="45" type="noConversion"/>
  </si>
  <si>
    <t>발생
Number of fire incidents</t>
    <phoneticPr fontId="45" type="noConversion"/>
  </si>
  <si>
    <t>Unit : case, 1,000 won, person</t>
    <phoneticPr fontId="45" type="noConversion"/>
  </si>
  <si>
    <t>단위 : 건, 천원, 명</t>
    <phoneticPr fontId="45" type="noConversion"/>
  </si>
  <si>
    <t>8. 화재발생  Occurrence of Fire</t>
    <phoneticPr fontId="47" type="noConversion"/>
  </si>
  <si>
    <t>Source: Naju Fire Station</t>
    <phoneticPr fontId="45" type="noConversion"/>
  </si>
  <si>
    <t xml:space="preserve"> 자료 : 나주소방서</t>
    <phoneticPr fontId="47" type="noConversion"/>
  </si>
  <si>
    <t xml:space="preserve"> 주 : 국가화재분류체계(2007.1) 변경. 쓰레기소각, 음식물조리, 빨래삼기, 전기스파크 등 오인처리를 화재에 포함
 Note : According to the revised classifications for fire (Jan. 2007), fire occurrences include trash burning, cooking, electrical spark, etc.</t>
    <phoneticPr fontId="47" type="noConversion"/>
  </si>
  <si>
    <t>부주의
Careless</t>
    <phoneticPr fontId="45" type="noConversion"/>
  </si>
  <si>
    <t>교통사고
Traffic accident</t>
    <phoneticPr fontId="45" type="noConversion"/>
  </si>
  <si>
    <t>화학적
요인
Chemicals</t>
    <phoneticPr fontId="45" type="noConversion"/>
  </si>
  <si>
    <t xml:space="preserve">기계적
요인
Mechanical  </t>
    <phoneticPr fontId="45" type="noConversion"/>
  </si>
  <si>
    <t xml:space="preserve">전기적
요인
Electrical </t>
    <phoneticPr fontId="45" type="noConversion"/>
  </si>
  <si>
    <t>미상
Unknown</t>
    <phoneticPr fontId="45" type="noConversion"/>
  </si>
  <si>
    <r>
      <t xml:space="preserve">방화의심
</t>
    </r>
    <r>
      <rPr>
        <sz val="8"/>
        <rFont val="굴림"/>
        <family val="3"/>
        <charset val="129"/>
      </rPr>
      <t xml:space="preserve">Inconclusive  </t>
    </r>
    <phoneticPr fontId="45" type="noConversion"/>
  </si>
  <si>
    <t>자연적
요인
Natural cause</t>
    <phoneticPr fontId="45" type="noConversion"/>
  </si>
  <si>
    <t>계
Total</t>
    <phoneticPr fontId="45" type="noConversion"/>
  </si>
  <si>
    <t>Unit : case</t>
    <phoneticPr fontId="47" type="noConversion"/>
  </si>
  <si>
    <t>단위 : 건</t>
    <phoneticPr fontId="47" type="noConversion"/>
  </si>
  <si>
    <t>9. 발화요인별 화재발생  Fire Occurrence by Cause</t>
    <phoneticPr fontId="47" type="noConversion"/>
  </si>
  <si>
    <t>Source:Naju Fire Station</t>
  </si>
  <si>
    <t>일상서비스
시설
General service facilities</t>
    <phoneticPr fontId="45" type="noConversion"/>
  </si>
  <si>
    <t>음식점
Restaurants</t>
    <phoneticPr fontId="45" type="noConversion"/>
  </si>
  <si>
    <r>
      <t>위락</t>
    </r>
    <r>
      <rPr>
        <sz val="9"/>
        <rFont val="맑은 고딕"/>
        <family val="3"/>
        <charset val="129"/>
      </rPr>
      <t>·</t>
    </r>
    <r>
      <rPr>
        <sz val="9"/>
        <rFont val="굴림"/>
        <family val="3"/>
        <charset val="129"/>
      </rPr>
      <t xml:space="preserve">
오락시설
Entertainment facility</t>
    </r>
    <phoneticPr fontId="45" type="noConversion"/>
  </si>
  <si>
    <t>작업장
Workshop</t>
    <phoneticPr fontId="45" type="noConversion"/>
  </si>
  <si>
    <t>공장 및 창고
Factory and storage facility</t>
    <phoneticPr fontId="45" type="noConversion"/>
  </si>
  <si>
    <t>의료시설
Medical facility</t>
    <phoneticPr fontId="45" type="noConversion"/>
  </si>
  <si>
    <t>종교시설
Religious facility</t>
    <phoneticPr fontId="45" type="noConversion"/>
  </si>
  <si>
    <t>숙박시설
Accommodation facility</t>
    <phoneticPr fontId="45" type="noConversion"/>
  </si>
  <si>
    <t>판매시설
Sales facility</t>
    <phoneticPr fontId="45" type="noConversion"/>
  </si>
  <si>
    <t>일반업무
General business facility</t>
    <phoneticPr fontId="45" type="noConversion"/>
  </si>
  <si>
    <t>학교
Schools</t>
    <phoneticPr fontId="45" type="noConversion"/>
  </si>
  <si>
    <t>기타주택
Other housing</t>
    <phoneticPr fontId="45" type="noConversion"/>
  </si>
  <si>
    <t>공동주택
Apartment</t>
    <phoneticPr fontId="45" type="noConversion"/>
  </si>
  <si>
    <t>단독주택
Detached housing</t>
    <phoneticPr fontId="45" type="noConversion"/>
  </si>
  <si>
    <t>임야
Land</t>
    <phoneticPr fontId="45" type="noConversion"/>
  </si>
  <si>
    <t>운송
(차량, 철도 등)
Transportation(car, train etc)</t>
    <phoneticPr fontId="45" type="noConversion"/>
  </si>
  <si>
    <t>위험물
(가스
제조소등)
Hazardous material storage and process facility</t>
    <phoneticPr fontId="45" type="noConversion"/>
  </si>
  <si>
    <t>비주거  Non-residential</t>
    <phoneticPr fontId="45" type="noConversion"/>
  </si>
  <si>
    <t xml:space="preserve">주거
Residential </t>
    <phoneticPr fontId="45" type="noConversion"/>
  </si>
  <si>
    <t>Unit : case</t>
    <phoneticPr fontId="47" type="noConversion"/>
  </si>
  <si>
    <t>단위 : 건</t>
    <phoneticPr fontId="47" type="noConversion"/>
  </si>
  <si>
    <t>Source : Park and Landscape Division</t>
  </si>
  <si>
    <t xml:space="preserve"> 자료 : 공원녹지과</t>
    <phoneticPr fontId="47" type="noConversion"/>
  </si>
  <si>
    <t>피해액
Amount of damage</t>
    <phoneticPr fontId="45" type="noConversion"/>
  </si>
  <si>
    <t>면적
Area</t>
    <phoneticPr fontId="45" type="noConversion"/>
  </si>
  <si>
    <t>Unit : case, ha, 1,000 won</t>
    <phoneticPr fontId="47" type="noConversion"/>
  </si>
  <si>
    <t xml:space="preserve">단위 : 건, ha, 천원 </t>
    <phoneticPr fontId="47" type="noConversion"/>
  </si>
  <si>
    <t>11. 산불발생 현황  Status of Forest Fire Outbreaks by Cause</t>
    <phoneticPr fontId="47" type="noConversion"/>
  </si>
  <si>
    <t>합계
Total</t>
    <phoneticPr fontId="45" type="noConversion"/>
  </si>
  <si>
    <t>둔상
Traumatic shock</t>
    <phoneticPr fontId="45" type="noConversion"/>
  </si>
  <si>
    <t>추락/낙상
Fall</t>
    <phoneticPr fontId="37" type="noConversion"/>
  </si>
  <si>
    <t>기타
Others</t>
    <phoneticPr fontId="37" type="noConversion"/>
  </si>
  <si>
    <t xml:space="preserve">당뇨
Diabetes </t>
    <phoneticPr fontId="37" type="noConversion"/>
  </si>
  <si>
    <t>고혈압
Hyper-tension</t>
    <phoneticPr fontId="37" type="noConversion"/>
  </si>
  <si>
    <t>사고부상
Wounded</t>
    <phoneticPr fontId="45" type="noConversion"/>
  </si>
  <si>
    <t>교통사고
Traffic
accident</t>
    <phoneticPr fontId="37" type="noConversion"/>
  </si>
  <si>
    <t>질병
Diseases</t>
    <phoneticPr fontId="45" type="noConversion"/>
  </si>
  <si>
    <t>구급환자 유형별
By patient type</t>
    <phoneticPr fontId="37" type="noConversion"/>
  </si>
  <si>
    <t>이송건수
Number of patients transported</t>
    <phoneticPr fontId="37" type="noConversion"/>
  </si>
  <si>
    <t>신고건수
Number of cases reported</t>
    <phoneticPr fontId="37" type="noConversion"/>
  </si>
  <si>
    <t xml:space="preserve">단위 : 건  </t>
    <phoneticPr fontId="47" type="noConversion"/>
  </si>
  <si>
    <t>인명갇힘
Confinement</t>
    <phoneticPr fontId="45" type="noConversion"/>
  </si>
  <si>
    <t>산악사고
Mountain accident</t>
    <phoneticPr fontId="45" type="noConversion"/>
  </si>
  <si>
    <t>승강기
Elevator</t>
    <phoneticPr fontId="45" type="noConversion"/>
  </si>
  <si>
    <t>수난사고
Water accident</t>
    <phoneticPr fontId="45" type="noConversion"/>
  </si>
  <si>
    <t>교통사고
Traffic accident</t>
    <phoneticPr fontId="45" type="noConversion"/>
  </si>
  <si>
    <t>화재
Fire</t>
    <phoneticPr fontId="45" type="noConversion"/>
  </si>
  <si>
    <r>
      <t>미처리</t>
    </r>
    <r>
      <rPr>
        <vertAlign val="superscript"/>
        <sz val="9"/>
        <rFont val="굴림"/>
        <family val="3"/>
        <charset val="129"/>
      </rPr>
      <t>1)</t>
    </r>
    <r>
      <rPr>
        <sz val="9"/>
        <rFont val="굴림"/>
        <family val="3"/>
        <charset val="129"/>
      </rPr>
      <t xml:space="preserve">
(자체처리,
허위 등)
Unaccounted cases </t>
    </r>
    <phoneticPr fontId="45" type="noConversion"/>
  </si>
  <si>
    <t xml:space="preserve">구조인원
(명)
Lives saved
(person) </t>
    <phoneticPr fontId="45" type="noConversion"/>
  </si>
  <si>
    <t>구조(처리)건수
Rescued (assisted) cases</t>
    <phoneticPr fontId="45" type="noConversion"/>
  </si>
  <si>
    <t>출동건수
Active cases</t>
    <phoneticPr fontId="45" type="noConversion"/>
  </si>
  <si>
    <t xml:space="preserve"> Source: Department of Safety &amp; Disaster</t>
  </si>
  <si>
    <t>부상
Injury</t>
    <phoneticPr fontId="45" type="noConversion"/>
  </si>
  <si>
    <t>인원 
 Person</t>
    <phoneticPr fontId="45" type="noConversion"/>
  </si>
  <si>
    <t>건
Case</t>
    <phoneticPr fontId="45" type="noConversion"/>
  </si>
  <si>
    <t>재산피해
Property loss</t>
    <phoneticPr fontId="45" type="noConversion"/>
  </si>
  <si>
    <t>인적피해
Human damage</t>
    <phoneticPr fontId="45" type="noConversion"/>
  </si>
  <si>
    <t>수난
Water accident</t>
    <phoneticPr fontId="45" type="noConversion"/>
  </si>
  <si>
    <t>도로교통
Motor vehicle
accident</t>
    <phoneticPr fontId="45" type="noConversion"/>
  </si>
  <si>
    <t>붕괴
Collapse</t>
    <phoneticPr fontId="45" type="noConversion"/>
  </si>
  <si>
    <t>화재
Fire incident</t>
    <phoneticPr fontId="45" type="noConversion"/>
  </si>
  <si>
    <t>Unit : case, person,  1,000 won</t>
    <phoneticPr fontId="47" type="noConversion"/>
  </si>
  <si>
    <t xml:space="preserve">단위 : 건, 명, 천원  </t>
    <phoneticPr fontId="47" type="noConversion"/>
  </si>
  <si>
    <t>복합건축물
Complex buildings</t>
    <phoneticPr fontId="45" type="noConversion"/>
  </si>
  <si>
    <t xml:space="preserve">문화재
Cultural heritage </t>
    <phoneticPr fontId="45" type="noConversion"/>
  </si>
  <si>
    <t xml:space="preserve">지하구
Underground tunnel </t>
    <phoneticPr fontId="45" type="noConversion"/>
  </si>
  <si>
    <t>지하가
Underground arcade</t>
    <phoneticPr fontId="45" type="noConversion"/>
  </si>
  <si>
    <t>장례식장
Funeral hall</t>
    <phoneticPr fontId="45" type="noConversion"/>
  </si>
  <si>
    <t>관광휴게시설
Tourism and resting facility</t>
    <phoneticPr fontId="45" type="noConversion"/>
  </si>
  <si>
    <t>묘지 관련시설
Cemetery related facilities</t>
    <phoneticPr fontId="45" type="noConversion"/>
  </si>
  <si>
    <t>발전시설
Power plant</t>
    <phoneticPr fontId="45" type="noConversion"/>
  </si>
  <si>
    <t>방송통신시설
Broadcasting and telecommunication facility</t>
    <phoneticPr fontId="45" type="noConversion"/>
  </si>
  <si>
    <t>교정 및 
군사시설
Prison and military facility</t>
    <phoneticPr fontId="45" type="noConversion"/>
  </si>
  <si>
    <t>동물 및 식물
관련 시설
Animal and vegetation related facility</t>
    <phoneticPr fontId="45" type="noConversion"/>
  </si>
  <si>
    <t>항공기 및 자동차 
관련 시설 
Aircraft and automobile related facility</t>
    <phoneticPr fontId="45" type="noConversion"/>
  </si>
  <si>
    <t>위험물 저장 및 
처리 시설
Hazardous material storage and process facility</t>
    <phoneticPr fontId="45" type="noConversion"/>
  </si>
  <si>
    <t xml:space="preserve"> 창고시설
Warehouse </t>
    <phoneticPr fontId="45" type="noConversion"/>
  </si>
  <si>
    <t xml:space="preserve">공장
Factory </t>
    <phoneticPr fontId="45" type="noConversion"/>
  </si>
  <si>
    <t>위락시설
Entertainment facility</t>
    <phoneticPr fontId="45" type="noConversion"/>
  </si>
  <si>
    <t>업무시설
Business facility</t>
    <phoneticPr fontId="45" type="noConversion"/>
  </si>
  <si>
    <t>운동시설
Sports facility</t>
    <phoneticPr fontId="45" type="noConversion"/>
  </si>
  <si>
    <t>수련시설
Training facility</t>
    <phoneticPr fontId="45" type="noConversion"/>
  </si>
  <si>
    <t>노유자시설
Welfare facility</t>
    <phoneticPr fontId="45" type="noConversion"/>
  </si>
  <si>
    <t>교육연구시설
Education and research facility</t>
    <phoneticPr fontId="45" type="noConversion"/>
  </si>
  <si>
    <t>의료시설
Medical facility</t>
    <phoneticPr fontId="45" type="noConversion"/>
  </si>
  <si>
    <t>운수시설
Transport facility</t>
    <phoneticPr fontId="45" type="noConversion"/>
  </si>
  <si>
    <t>판매시설
Sales facility</t>
    <phoneticPr fontId="45" type="noConversion"/>
  </si>
  <si>
    <t>문화 및
집회시설
Cultural and assembly facility</t>
    <phoneticPr fontId="45" type="noConversion"/>
  </si>
  <si>
    <t>근린생활시설
Neighborhood convenience facility</t>
    <phoneticPr fontId="45" type="noConversion"/>
  </si>
  <si>
    <t xml:space="preserve">기숙사
Dormitory </t>
    <phoneticPr fontId="45" type="noConversion"/>
  </si>
  <si>
    <t xml:space="preserve">아파트
Apartment </t>
    <phoneticPr fontId="45" type="noConversion"/>
  </si>
  <si>
    <t>계
Total</t>
  </si>
  <si>
    <t>연별</t>
    <phoneticPr fontId="45" type="noConversion"/>
  </si>
  <si>
    <t xml:space="preserve"> Unit : number</t>
    <phoneticPr fontId="45" type="noConversion"/>
  </si>
  <si>
    <t>단위 : 개소</t>
  </si>
  <si>
    <t xml:space="preserve"> 자료 :  나주소방서</t>
    <phoneticPr fontId="47" type="noConversion"/>
  </si>
  <si>
    <t>암반탱크
Bedrock tank</t>
    <phoneticPr fontId="38" type="noConversion"/>
  </si>
  <si>
    <t xml:space="preserve">옥외
Outdoor </t>
    <phoneticPr fontId="38" type="noConversion"/>
  </si>
  <si>
    <t>이동탱크
Portable tank</t>
    <phoneticPr fontId="38" type="noConversion"/>
  </si>
  <si>
    <t xml:space="preserve">간이탱크
Temporary </t>
    <phoneticPr fontId="38" type="noConversion"/>
  </si>
  <si>
    <t xml:space="preserve">지하탱크
Underground tank </t>
    <phoneticPr fontId="38" type="noConversion"/>
  </si>
  <si>
    <t>옥내탱크
Indoor tank</t>
    <phoneticPr fontId="38" type="noConversion"/>
  </si>
  <si>
    <t xml:space="preserve">옥외탱크
Outdoor </t>
    <phoneticPr fontId="38" type="noConversion"/>
  </si>
  <si>
    <t xml:space="preserve">옥내
Indoor </t>
    <phoneticPr fontId="38" type="noConversion"/>
  </si>
  <si>
    <t>일반
General</t>
    <phoneticPr fontId="38" type="noConversion"/>
  </si>
  <si>
    <t>이송
Transporting</t>
    <phoneticPr fontId="38" type="noConversion"/>
  </si>
  <si>
    <t>판매
Selling</t>
    <phoneticPr fontId="38" type="noConversion"/>
  </si>
  <si>
    <t>주유
Fueling</t>
    <phoneticPr fontId="38" type="noConversion"/>
  </si>
  <si>
    <t xml:space="preserve">저장소
Storages </t>
    <phoneticPr fontId="38" type="noConversion"/>
  </si>
  <si>
    <t>주요 취급소
Major handling agencies</t>
    <phoneticPr fontId="38" type="noConversion"/>
  </si>
  <si>
    <t xml:space="preserve">제조소
Factories </t>
    <phoneticPr fontId="38" type="noConversion"/>
  </si>
  <si>
    <t>총계
Total</t>
    <phoneticPr fontId="38" type="noConversion"/>
  </si>
  <si>
    <t>Unit : number</t>
    <phoneticPr fontId="47" type="noConversion"/>
  </si>
  <si>
    <t>단위 : 개소</t>
    <phoneticPr fontId="47" type="noConversion"/>
  </si>
  <si>
    <t xml:space="preserve">주: 자동차 1만대당 사고건수는 사이버경찰청 교통사고통계 자료 참고, 인구 10만명당 사망자 및 부상자는 주민등록인구통계 이용 
Note : ‘Accident’ per ten thousand vehicles refers to the statistics of traffic affairs in the KNPA website, ‘Death’ and ‘Injury’ per hundred thousand persons use the statistics of registered population. </t>
    <phoneticPr fontId="45" type="noConversion"/>
  </si>
  <si>
    <t>인구
10만명당 
Per hundred thousand persons</t>
    <phoneticPr fontId="37" type="noConversion"/>
  </si>
  <si>
    <t>이륜차
Two-wheeled vehicle</t>
    <phoneticPr fontId="37" type="noConversion"/>
  </si>
  <si>
    <t xml:space="preserve">특수
Special vehicle </t>
    <phoneticPr fontId="37" type="noConversion"/>
  </si>
  <si>
    <t>화물
Truck</t>
    <phoneticPr fontId="37" type="noConversion"/>
  </si>
  <si>
    <t>승합차
Van</t>
    <phoneticPr fontId="37" type="noConversion"/>
  </si>
  <si>
    <t xml:space="preserve">승용차
Car </t>
    <phoneticPr fontId="37" type="noConversion"/>
  </si>
  <si>
    <t>계
Total</t>
    <phoneticPr fontId="45" type="noConversion"/>
  </si>
  <si>
    <t>철길
건널목
Railway crossing</t>
    <phoneticPr fontId="37" type="noConversion"/>
  </si>
  <si>
    <t>차량단독
Vehicle only</t>
    <phoneticPr fontId="37" type="noConversion"/>
  </si>
  <si>
    <t>차대차
Vehicle to vehicle</t>
    <phoneticPr fontId="37" type="noConversion"/>
  </si>
  <si>
    <t>부상(명)
Injury (person)</t>
    <phoneticPr fontId="45" type="noConversion"/>
  </si>
  <si>
    <t>사망(명)
Death (person)</t>
    <phoneticPr fontId="45" type="noConversion"/>
  </si>
  <si>
    <t>Unit : case, person</t>
    <phoneticPr fontId="47" type="noConversion"/>
  </si>
  <si>
    <t>단위 : 건, 명</t>
    <phoneticPr fontId="47" type="noConversion"/>
  </si>
  <si>
    <t>인구
10만명당 
Per hundred thousand persons</t>
    <phoneticPr fontId="37" type="noConversion"/>
  </si>
  <si>
    <t>자동차
1만대당 
Per ten thousand vehicles</t>
    <phoneticPr fontId="45" type="noConversion"/>
  </si>
  <si>
    <t>차대사람
Vehicle
to
person</t>
    <phoneticPr fontId="37" type="noConversion"/>
  </si>
  <si>
    <t>계
Total</t>
    <phoneticPr fontId="45" type="noConversion"/>
  </si>
  <si>
    <t>사고(건)
 Accident (case)</t>
    <phoneticPr fontId="45" type="noConversion"/>
  </si>
  <si>
    <t>자동차 종류별
By vehicle type</t>
    <phoneticPr fontId="37" type="noConversion"/>
  </si>
  <si>
    <t>사고유형별 교통사고 건수
By type of traffic accident</t>
    <phoneticPr fontId="37" type="noConversion"/>
  </si>
  <si>
    <t>전체 교통사고
Overall traffic accidents</t>
    <phoneticPr fontId="45" type="noConversion"/>
  </si>
  <si>
    <t xml:space="preserve"> 자료 : 안전재난과 「인적재난발생현황」 </t>
    <phoneticPr fontId="47" type="noConversion"/>
  </si>
  <si>
    <t>-</t>
  </si>
  <si>
    <t>기획예산실</t>
  </si>
  <si>
    <t>일자리경제과</t>
  </si>
  <si>
    <t>미래전략과</t>
  </si>
  <si>
    <t>에너지신산업과</t>
  </si>
  <si>
    <t>교육지원과</t>
  </si>
  <si>
    <t>체육진흥과</t>
  </si>
  <si>
    <t>관광과</t>
  </si>
  <si>
    <t>문화예술과</t>
  </si>
  <si>
    <t>환경관리과</t>
  </si>
  <si>
    <t>도시미화과</t>
  </si>
  <si>
    <t>공원녹지과</t>
  </si>
  <si>
    <t>건설과</t>
  </si>
  <si>
    <t>안전재난과</t>
  </si>
  <si>
    <t>도시과</t>
  </si>
  <si>
    <t>교통행정과</t>
  </si>
  <si>
    <t>건축허가과</t>
  </si>
  <si>
    <t>상하수도과</t>
  </si>
  <si>
    <t>총무과</t>
  </si>
  <si>
    <t>주민생활지원과</t>
  </si>
  <si>
    <t>사회복지과</t>
  </si>
  <si>
    <t>세무과</t>
  </si>
  <si>
    <t>회계과</t>
  </si>
  <si>
    <t>시민봉사과</t>
  </si>
  <si>
    <t>농업정책과</t>
  </si>
  <si>
    <t>배원예유통과</t>
  </si>
  <si>
    <t>먹거리계획과</t>
  </si>
  <si>
    <t>농업진흥과</t>
  </si>
  <si>
    <t>기술지원과</t>
  </si>
  <si>
    <t>보건행정과</t>
  </si>
  <si>
    <t>감염병관리과</t>
  </si>
  <si>
    <r>
      <t>일반직</t>
    </r>
    <r>
      <rPr>
        <vertAlign val="superscript"/>
        <sz val="9"/>
        <rFont val="굴림"/>
        <family val="3"/>
        <charset val="129"/>
      </rPr>
      <t>1)</t>
    </r>
    <r>
      <rPr>
        <sz val="9"/>
        <rFont val="굴림"/>
        <family val="3"/>
        <charset val="129"/>
      </rPr>
      <t xml:space="preserve">
General service</t>
    </r>
    <phoneticPr fontId="37" type="noConversion"/>
  </si>
  <si>
    <r>
      <t>임기제</t>
    </r>
    <r>
      <rPr>
        <vertAlign val="superscript"/>
        <sz val="9"/>
        <rFont val="굴림"/>
        <family val="3"/>
        <charset val="129"/>
      </rPr>
      <t>2)</t>
    </r>
    <r>
      <rPr>
        <sz val="9"/>
        <rFont val="굴림"/>
        <family val="3"/>
        <charset val="129"/>
      </rPr>
      <t xml:space="preserve">
Fixed-term
(General)</t>
    </r>
    <phoneticPr fontId="45" type="noConversion"/>
  </si>
  <si>
    <t>주: 1) 일반직에 일반임기제 포함  General term system included for general positions</t>
    <phoneticPr fontId="45" type="noConversion"/>
  </si>
  <si>
    <t xml:space="preserve">     2) 임기제에 시간선택제, 한시임기제 포함  
Term system includes part-time elective system and limited term system</t>
    <phoneticPr fontId="2" type="noConversion"/>
  </si>
  <si>
    <t>…</t>
  </si>
  <si>
    <t>…</t>
    <phoneticPr fontId="2" type="noConversion"/>
  </si>
  <si>
    <t>정년퇴직
age retirement</t>
    <phoneticPr fontId="2" type="noConversion"/>
  </si>
  <si>
    <t>5. 소방공무원  Fire-fighters</t>
    <phoneticPr fontId="47" type="noConversion"/>
  </si>
  <si>
    <t>…</t>
    <phoneticPr fontId="2" type="noConversion"/>
  </si>
  <si>
    <t>자료: 나주소방서</t>
    <phoneticPr fontId="2" type="noConversion"/>
  </si>
  <si>
    <t xml:space="preserve"> 자료 : 「교통사고상세통계」도로교통공단</t>
    <phoneticPr fontId="47" type="noConversion"/>
  </si>
  <si>
    <t>3. 시의회 사무처, 직속기관, 사업소 및 기타 기관 공무원
Civil Servants in the Secretariat of Local Council, Affiliated Organizations, Business Offices and Others of Metropolitan City·Province</t>
    <phoneticPr fontId="45" type="noConversion"/>
  </si>
  <si>
    <t>연별
기관별</t>
    <phoneticPr fontId="45" type="noConversion"/>
  </si>
  <si>
    <t>별정직
Special
administrative
service</t>
    <phoneticPr fontId="45" type="noConversion"/>
  </si>
  <si>
    <t>특정직
Special
service</t>
    <phoneticPr fontId="45" type="noConversion"/>
  </si>
  <si>
    <t>연별</t>
  </si>
  <si>
    <t xml:space="preserve"> 자료 : 나주경찰서</t>
  </si>
  <si>
    <t>기타
Others</t>
  </si>
  <si>
    <t>통고처분
Notification and punishment</t>
  </si>
  <si>
    <t>즉심
Summary justice</t>
  </si>
  <si>
    <t>형사입건
Prosecuted</t>
  </si>
  <si>
    <t>기타
Other</t>
  </si>
  <si>
    <t>비사업용
Non-business</t>
  </si>
  <si>
    <t>사업용
Business</t>
  </si>
  <si>
    <t>기 타
(특수차)
Others</t>
  </si>
  <si>
    <t>이륜차
Two-wheeled vehicle</t>
  </si>
  <si>
    <t>화물차
Truck</t>
  </si>
  <si>
    <t xml:space="preserve">승용차
Car </t>
  </si>
  <si>
    <t>승합차
Van</t>
  </si>
  <si>
    <t>처  리  상  황
By punishment</t>
  </si>
  <si>
    <t>용  도  별
By use</t>
  </si>
  <si>
    <t>차  종  별
By vehicle type</t>
  </si>
  <si>
    <t>무면허
 No license</t>
  </si>
  <si>
    <t xml:space="preserve">음주운전
Intoxication </t>
  </si>
  <si>
    <t>중앙선
침범
Intrusion of center line</t>
  </si>
  <si>
    <t>안전띠
미착용
Safety belt violation</t>
  </si>
  <si>
    <t xml:space="preserve">안전운전
의무불이행
Failure to drive safely </t>
  </si>
  <si>
    <t xml:space="preserve">과속
Speeding </t>
  </si>
  <si>
    <t>신호위반
Traffic light violation</t>
  </si>
  <si>
    <t>위반 사항
By violation</t>
  </si>
  <si>
    <t>건수
Case</t>
  </si>
  <si>
    <t>Unit : case</t>
  </si>
  <si>
    <t xml:space="preserve">단위 : 건  </t>
  </si>
  <si>
    <t>일반직 General service</t>
    <phoneticPr fontId="37" type="noConversion"/>
  </si>
  <si>
    <t>5급</t>
    <phoneticPr fontId="45" type="noConversion"/>
  </si>
  <si>
    <t>6급</t>
    <phoneticPr fontId="45" type="noConversion"/>
  </si>
  <si>
    <t>7급</t>
    <phoneticPr fontId="45" type="noConversion"/>
  </si>
  <si>
    <t>8급</t>
    <phoneticPr fontId="45" type="noConversion"/>
  </si>
  <si>
    <t>9급</t>
    <phoneticPr fontId="45" type="noConversion"/>
  </si>
  <si>
    <t>연 별
읍면동별</t>
    <phoneticPr fontId="37" type="noConversion"/>
  </si>
  <si>
    <t>원동기장치
Motor</t>
    <phoneticPr fontId="37" type="noConversion"/>
  </si>
  <si>
    <t>소형
Compact</t>
    <phoneticPr fontId="37" type="noConversion"/>
  </si>
  <si>
    <t>보통
Normal</t>
    <phoneticPr fontId="37" type="noConversion"/>
  </si>
  <si>
    <t>특수
Special</t>
    <phoneticPr fontId="37" type="noConversion"/>
  </si>
  <si>
    <t xml:space="preserve">소형
Compact </t>
    <phoneticPr fontId="37" type="noConversion"/>
  </si>
  <si>
    <t xml:space="preserve">보통
Normal </t>
    <phoneticPr fontId="37" type="noConversion"/>
  </si>
  <si>
    <t>대형
Heavy goods vehicle</t>
    <phoneticPr fontId="37" type="noConversion"/>
  </si>
  <si>
    <t>2종
Type 2</t>
    <phoneticPr fontId="47" type="noConversion"/>
  </si>
  <si>
    <t>1종
Type 1</t>
    <phoneticPr fontId="37" type="noConversion"/>
  </si>
  <si>
    <t>총수
Total</t>
    <phoneticPr fontId="37" type="noConversion"/>
  </si>
  <si>
    <t>연도별</t>
    <phoneticPr fontId="45" type="noConversion"/>
  </si>
  <si>
    <t>단위 : 명</t>
    <phoneticPr fontId="47" type="noConversion"/>
  </si>
  <si>
    <t>자료: 총무과</t>
    <phoneticPr fontId="2" type="noConversion"/>
  </si>
  <si>
    <t>합계
 Total</t>
    <phoneticPr fontId="37" type="noConversion"/>
  </si>
  <si>
    <t xml:space="preserve"> 주 : 정원기준  Based on fixed numbers</t>
    <phoneticPr fontId="45" type="noConversion"/>
  </si>
  <si>
    <t>연별</t>
    <phoneticPr fontId="2" type="noConversion"/>
  </si>
  <si>
    <t xml:space="preserve"> 주 : 정원기준  Based on fixed numbers</t>
    <phoneticPr fontId="47" type="noConversion"/>
  </si>
  <si>
    <t xml:space="preserve"> 자료 : 총무과</t>
    <phoneticPr fontId="2" type="noConversion"/>
  </si>
  <si>
    <t xml:space="preserve"> 주 : 1) 미처리는 출동했으나 이미 자력구조 등으로 119 구조대의 활동이 불필요한 경우  Unaccounted cases’ refer to active cases wherein an assistance of rescue squad was not needed, e.g. self-assisted cases. </t>
    <phoneticPr fontId="47" type="noConversion"/>
  </si>
  <si>
    <t>자원순환
관련 시설
Resource circulation
Related facilities</t>
    <phoneticPr fontId="45" type="noConversion"/>
  </si>
  <si>
    <t>주:  "기숙사, 종교시설, 운수시설, 수련시설, 운동시설, 발전시설, 묘지 관련시설, 장례식장"은 2022년도 자료부터 작성 가능
      “Dormitory, religious facility, transportation facility, training facility, exercise facility, Power plant, Cemetery-related facility, Funeral hall” can be prepared starting from 2022 data.</t>
    <phoneticPr fontId="2" type="noConversion"/>
  </si>
  <si>
    <t>연별</t>
    <phoneticPr fontId="2" type="noConversion"/>
  </si>
  <si>
    <t>Source : Department of General Affairs</t>
    <phoneticPr fontId="2" type="noConversion"/>
  </si>
  <si>
    <t xml:space="preserve"> 주 : 현원기준  Based on the current numbers of civil servants</t>
    <phoneticPr fontId="47" type="noConversion"/>
  </si>
  <si>
    <t>Source : Department of General Affairs</t>
  </si>
  <si>
    <t>7. 퇴직사유별 공무원  Civil Servants Retirement by Cause</t>
    <phoneticPr fontId="47" type="noConversion"/>
  </si>
  <si>
    <t>12. 119 구급활동실적  119 Emergency Medical Services</t>
    <phoneticPr fontId="47" type="noConversion"/>
  </si>
  <si>
    <t>13. 119 구조활동실적  119 Rescue Services</t>
    <phoneticPr fontId="47" type="noConversion"/>
  </si>
  <si>
    <t>14. 재난사고 발생 및 피해현황  Social Disasters and Damages</t>
    <phoneticPr fontId="47" type="noConversion"/>
  </si>
  <si>
    <t>15. 소방대상물 현황  Facilities Subjected to Fire Safety Regulations</t>
    <phoneticPr fontId="45" type="noConversion"/>
  </si>
  <si>
    <t xml:space="preserve">16. 위험물제조소 설치현황  Factories, Storages, and Handling Agencies of Hazardous Material </t>
    <phoneticPr fontId="47" type="noConversion"/>
  </si>
  <si>
    <t>17. 교통사고건수(자동차)  Traffic Accidents (Motor Vehicles)</t>
    <phoneticPr fontId="47" type="noConversion"/>
  </si>
  <si>
    <t>18. 자동차단속 및 처리  Traffic Violations and Punishments</t>
    <phoneticPr fontId="2" type="noConversion"/>
  </si>
  <si>
    <t>19. 운전면허 소지자  Driver’s License Holders</t>
    <phoneticPr fontId="45" type="noConversion"/>
  </si>
  <si>
    <r>
      <t>4. 읍면동 공무원 Civil Servants in Eup</t>
    </r>
    <r>
      <rPr>
        <b/>
        <sz val="12"/>
        <rFont val="맑은 고딕"/>
        <family val="3"/>
        <charset val="129"/>
      </rPr>
      <t>〮</t>
    </r>
    <r>
      <rPr>
        <b/>
        <sz val="12"/>
        <rFont val="굴림"/>
        <family val="3"/>
        <charset val="129"/>
      </rPr>
      <t>Myeon</t>
    </r>
    <r>
      <rPr>
        <b/>
        <sz val="12"/>
        <rFont val="맑은 고딕"/>
        <family val="3"/>
        <charset val="129"/>
      </rPr>
      <t>〮</t>
    </r>
    <r>
      <rPr>
        <b/>
        <sz val="12"/>
        <rFont val="굴림"/>
        <family val="3"/>
        <charset val="129"/>
      </rPr>
      <t>Dong</t>
    </r>
    <phoneticPr fontId="37" type="noConversion"/>
  </si>
  <si>
    <t>기타직
Others</t>
    <phoneticPr fontId="42" type="noConversion"/>
  </si>
  <si>
    <t xml:space="preserve">사고종별 구조인원(명)
Lives saved, by accident type </t>
    <phoneticPr fontId="2" type="noConversion"/>
  </si>
  <si>
    <t>입산자실화
Accidental fire by mountaineer</t>
    <phoneticPr fontId="45" type="noConversion"/>
  </si>
  <si>
    <t>논밭두렁소각
Incineration of the field</t>
    <phoneticPr fontId="45" type="noConversion"/>
  </si>
  <si>
    <t>쓰레기소각
Incineration of garbage</t>
    <phoneticPr fontId="45" type="noConversion"/>
  </si>
  <si>
    <t>담배불실화
Accidental fire by cigarette fire</t>
    <phoneticPr fontId="45" type="noConversion"/>
  </si>
  <si>
    <t>성묘객실화Accidental fire by a visitor to the Holy Sepulchre</t>
    <phoneticPr fontId="45" type="noConversion"/>
  </si>
  <si>
    <t>어린이불장난
Playing with children's fire</t>
    <phoneticPr fontId="45" type="noConversion"/>
  </si>
  <si>
    <t xml:space="preserve">건축물화재
Building fire
</t>
    <phoneticPr fontId="45" type="noConversion"/>
  </si>
  <si>
    <t>산림피해
 Forest Damage</t>
    <phoneticPr fontId="45" type="noConversion"/>
  </si>
  <si>
    <t>원인(건) 
Cause (case)</t>
    <phoneticPr fontId="45" type="noConversion"/>
  </si>
  <si>
    <t>소방
총감
Fire Commissioner</t>
    <phoneticPr fontId="45" type="noConversion"/>
  </si>
  <si>
    <t>…</t>
    <phoneticPr fontId="2" type="noConversion"/>
  </si>
  <si>
    <t xml:space="preserve">가스누출
Gas leak </t>
    <phoneticPr fontId="45" type="noConversion"/>
  </si>
  <si>
    <r>
      <t>자동차</t>
    </r>
    <r>
      <rPr>
        <sz val="9"/>
        <color theme="1"/>
        <rFont val="맑은 고딕"/>
        <family val="3"/>
        <charset val="129"/>
      </rPr>
      <t>〮</t>
    </r>
    <r>
      <rPr>
        <sz val="9"/>
        <color theme="1"/>
        <rFont val="굴림"/>
        <family val="3"/>
        <charset val="129"/>
      </rPr>
      <t>철도차량
Car</t>
    </r>
    <r>
      <rPr>
        <sz val="9"/>
        <color theme="1"/>
        <rFont val="맑은 고딕"/>
        <family val="3"/>
        <charset val="129"/>
      </rPr>
      <t>〮T</t>
    </r>
    <r>
      <rPr>
        <sz val="9"/>
        <color theme="1"/>
        <rFont val="굴림"/>
        <family val="3"/>
        <charset val="129"/>
      </rPr>
      <t>rain</t>
    </r>
    <phoneticPr fontId="45" type="noConversion"/>
  </si>
  <si>
    <r>
      <t>위험물</t>
    </r>
    <r>
      <rPr>
        <sz val="9"/>
        <color theme="1"/>
        <rFont val="맑은 고딕"/>
        <family val="3"/>
        <charset val="129"/>
      </rPr>
      <t>〮</t>
    </r>
    <r>
      <rPr>
        <sz val="9"/>
        <color theme="1"/>
        <rFont val="굴림"/>
        <family val="3"/>
        <charset val="129"/>
      </rPr>
      <t>가스제조소
Hazardous material storage and process facility</t>
    </r>
    <phoneticPr fontId="45" type="noConversion"/>
  </si>
  <si>
    <r>
      <t>선박</t>
    </r>
    <r>
      <rPr>
        <sz val="9"/>
        <color theme="1"/>
        <rFont val="맑은 고딕"/>
        <family val="3"/>
        <charset val="129"/>
      </rPr>
      <t>〮</t>
    </r>
    <r>
      <rPr>
        <sz val="9"/>
        <color theme="1"/>
        <rFont val="굴림"/>
        <family val="3"/>
        <charset val="129"/>
      </rPr>
      <t>항공기
Ship</t>
    </r>
    <r>
      <rPr>
        <sz val="9"/>
        <color theme="1"/>
        <rFont val="맑은 고딕"/>
        <family val="3"/>
        <charset val="129"/>
      </rPr>
      <t>〮</t>
    </r>
    <r>
      <rPr>
        <sz val="9"/>
        <color theme="1"/>
        <rFont val="굴림"/>
        <family val="3"/>
        <charset val="129"/>
      </rPr>
      <t>Aircraft</t>
    </r>
    <phoneticPr fontId="45" type="noConversion"/>
  </si>
  <si>
    <t>교육시설
Education</t>
    <phoneticPr fontId="45" type="noConversion"/>
  </si>
  <si>
    <r>
      <t>판매</t>
    </r>
    <r>
      <rPr>
        <sz val="9"/>
        <color theme="1"/>
        <rFont val="맑은 고딕"/>
        <family val="3"/>
        <charset val="129"/>
      </rPr>
      <t>〮</t>
    </r>
    <r>
      <rPr>
        <sz val="9"/>
        <color theme="1"/>
        <rFont val="굴림"/>
        <family val="3"/>
        <charset val="129"/>
      </rPr>
      <t>업무시설
Sales</t>
    </r>
    <phoneticPr fontId="45" type="noConversion"/>
  </si>
  <si>
    <t>집합시설
Collective</t>
    <phoneticPr fontId="45" type="noConversion"/>
  </si>
  <si>
    <t>의료복지시설
Medical welfare</t>
    <phoneticPr fontId="45" type="noConversion"/>
  </si>
  <si>
    <t>산업시설
Industrial</t>
    <phoneticPr fontId="45" type="noConversion"/>
  </si>
  <si>
    <t>운수자동차시설
Transportation</t>
    <phoneticPr fontId="45" type="noConversion"/>
  </si>
  <si>
    <t>문화재시설
Cultural Heritage</t>
    <phoneticPr fontId="45" type="noConversion"/>
  </si>
  <si>
    <t>생활서비스
Living services</t>
    <phoneticPr fontId="45" type="noConversion"/>
  </si>
  <si>
    <t>기타서비스
Other services</t>
    <phoneticPr fontId="45" type="noConversion"/>
  </si>
  <si>
    <t>10. 장소별 화재발생(~2022)  Fire Occurrence by Location(~2022)</t>
    <phoneticPr fontId="47" type="noConversion"/>
  </si>
  <si>
    <t>10. 장소별 화재발생(2023~)  Fire Occurrence by Location(2023~)</t>
    <phoneticPr fontId="47" type="noConversion"/>
  </si>
  <si>
    <t xml:space="preserve"> 주: 1) 서식 변경된 2023년도 자료부터는 뒤페이지에 수록됨. From 2023 onwards, the materials will be included on the back page.
      2) 국가화재분류체계(2007.1) 변경. 쓰레기소각, 음식물조리, 빨래삼기, 전기스파크 등 오인처리를 화재에 포함  According to the revised classifications for fire (Jan. 2007), fire occurrences include trash burning, cooking, electrical spark, etc
      3) 연구·학원, 운동시설, 동식물시설, 자동차시설, 문화재 시설 등 기타 비주거 시설 Other non-residential facilities such as research/academies, sports facilities, animal and plant facilities, automobile facilities, cultural heritage facilities, etc</t>
    <phoneticPr fontId="47" type="noConversion"/>
  </si>
  <si>
    <r>
      <t>기타</t>
    </r>
    <r>
      <rPr>
        <vertAlign val="superscript"/>
        <sz val="9"/>
        <rFont val="굴림"/>
        <family val="3"/>
        <charset val="129"/>
      </rPr>
      <t xml:space="preserve">3)
</t>
    </r>
    <r>
      <rPr>
        <sz val="9"/>
        <rFont val="굴림"/>
        <family val="3"/>
        <charset val="129"/>
      </rPr>
      <t>Others</t>
    </r>
    <phoneticPr fontId="45" type="noConversion"/>
  </si>
  <si>
    <t>주 1) 서식 변경된 2023년도 자료부터는 뒤페이지에 수록됨. From 2023 onwards, the materials will be included on the back page.
    2) 국가화재분류체계(2007.1) 변경. 쓰레기소각, 음식물조리, 빨래삼기, 전기스파크 등 오인처리를 화재에 포함 According to the revised classifications for fire (Jan. 2007), fire occurrences include trash burning, cooking, electrical spark, etc.</t>
    <phoneticPr fontId="47" type="noConversion"/>
  </si>
  <si>
    <t>잠금장치
개방
Lock open</t>
    <phoneticPr fontId="45" type="noConversion"/>
  </si>
  <si>
    <t>…</t>
    <phoneticPr fontId="2" type="noConversion"/>
  </si>
  <si>
    <t>안전조치
Safety measures</t>
    <phoneticPr fontId="45" type="noConversion"/>
  </si>
  <si>
    <t>자살추정
Presumed suicide</t>
    <phoneticPr fontId="45" type="noConversion"/>
  </si>
  <si>
    <t>위치추적
Location tracking</t>
    <phoneticPr fontId="45" type="noConversion"/>
  </si>
  <si>
    <t>해양
Marine</t>
    <phoneticPr fontId="45" type="noConversion"/>
  </si>
  <si>
    <t>자전거
Bicycle</t>
    <phoneticPr fontId="45" type="noConversion"/>
  </si>
  <si>
    <t>등산
Mountain climbing</t>
    <phoneticPr fontId="45" type="noConversion"/>
  </si>
  <si>
    <t>추락
Crash</t>
    <phoneticPr fontId="45" type="noConversion"/>
  </si>
  <si>
    <t>농기계
Agricultural machinery</t>
    <phoneticPr fontId="45" type="noConversion"/>
  </si>
  <si>
    <t>정책홍보실</t>
  </si>
  <si>
    <t>문화예술특화기획단</t>
  </si>
  <si>
    <t>영산포발전기획단</t>
  </si>
  <si>
    <t>의회사무국</t>
  </si>
  <si>
    <t>빛가람시설관리사업소</t>
  </si>
  <si>
    <t>서울세종사무소</t>
  </si>
  <si>
    <t>기타
other</t>
    <phoneticPr fontId="45" type="noConversion"/>
  </si>
  <si>
    <t>Source: Naju police agency</t>
    <phoneticPr fontId="2" type="noConversion"/>
  </si>
  <si>
    <t>Source: Naju police agency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</si>
</sst>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₩&quot;#,##0.00;[Red]&quot;₩&quot;\-#,##0.00"/>
    <numFmt numFmtId="177" formatCode="_ &quot;₩&quot;* #,##0_ ;_ &quot;₩&quot;* \-#,##0_ ;_ &quot;₩&quot;* &quot;-&quot;_ ;_ @_ "/>
    <numFmt numFmtId="178" formatCode="&quot;$&quot;#,##0_);[Red]\(&quot;$&quot;#,##0\)"/>
    <numFmt numFmtId="179" formatCode="&quot;₩&quot;#,##0;[Red]&quot;₩&quot;\-#,##0"/>
    <numFmt numFmtId="180" formatCode="_ &quot;₩&quot;* #,##0.00_ ;_ &quot;₩&quot;* \-#,##0.00_ ;_ &quot;₩&quot;* &quot;-&quot;??_ ;_ @_ "/>
    <numFmt numFmtId="181" formatCode="&quot;$&quot;#,##0.00_);[Red]\(&quot;$&quot;#,##0.00\)"/>
    <numFmt numFmtId="182" formatCode="#,##0;[Red]&quot;-&quot;#,##0"/>
    <numFmt numFmtId="183" formatCode="_ * #,##0_ ;_ * \-#,##0_ ;_ * &quot;-&quot;_ ;_ @_ "/>
    <numFmt numFmtId="184" formatCode="#,##0.00;[Red]&quot;-&quot;#,##0.00"/>
    <numFmt numFmtId="185" formatCode="_ * #,##0.00_ ;_ * \-#,##0.00_ ;_ * &quot;-&quot;??_ ;_ @_ "/>
    <numFmt numFmtId="186" formatCode="\$&quot;_x000c__x0009__x0001_-)_x0008__x0004__x0000__x0000__x0005__x0002_&quot;;[Red]\(\$#,##0\)"/>
    <numFmt numFmtId="187" formatCode="#,##0_ "/>
    <numFmt numFmtId="188" formatCode="0.0000000000%"/>
    <numFmt numFmtId="189" formatCode="&quot;0412-&quot;00&quot;-&quot;0000"/>
    <numFmt numFmtId="190" formatCode="#,##0.0"/>
    <numFmt numFmtId="191" formatCode="#,##0.0\ ;\(#,##0.0\);&quot;-&quot;\ "/>
    <numFmt numFmtId="192" formatCode="_(&quot;$&quot;* #,##0.0_);_(&quot;$&quot;* \(#,##0.0\);_(&quot;$&quot;* &quot;-&quot;??_);_(@_)"/>
    <numFmt numFmtId="193" formatCode="&quot;0452-&quot;00&quot;-&quot;0000"/>
    <numFmt numFmtId="194" formatCode="&quot;?#,##0.00;[Red]\-&quot;&quot;?&quot;#,##0.00"/>
    <numFmt numFmtId="195" formatCode="&quot;R$&quot;#,##0.00;&quot;R$&quot;\-#,##0.00"/>
    <numFmt numFmtId="196" formatCode="_-* #,##0_-;&quot;₩&quot;\!\-* #,##0_-;_-* &quot;-&quot;_-;_-@_-"/>
    <numFmt numFmtId="197" formatCode="#"/>
    <numFmt numFmtId="198" formatCode="_ * #,##0.0_ ;_ * \-#,##0.0_ ;_ * &quot;-&quot;_ ;_ @_ "/>
    <numFmt numFmtId="199" formatCode="_-* #,##0.0_-;\-* #,##0.0_-;_-* &quot;-&quot;_-;_-@_-"/>
    <numFmt numFmtId="200" formatCode="_ * #,##0_ ;_ * \!\-#,##0_ ;_ * &quot;-&quot;_ ;_ @_ "/>
    <numFmt numFmtId="201" formatCode="0.0"/>
    <numFmt numFmtId="202" formatCode="_-* #,##0.0_-;\-* #,##0.0_-;_-* &quot;-&quot;??_-;_-@_-"/>
  </numFmts>
  <fonts count="85">
    <font>
      <sz val="11"/>
      <color theme="1"/>
      <name val="맑은 고딕"/>
      <family val="2"/>
      <charset val="129"/>
      <scheme val="minor"/>
    </font>
    <font>
      <sz val="10"/>
      <name val="바탕체"/>
      <family val="1"/>
      <charset val="129"/>
    </font>
    <font>
      <sz val="8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10"/>
      <color indexed="8"/>
      <name val="바탕체"/>
      <family val="1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¸íÁ¶"/>
      <family val="3"/>
      <charset val="129"/>
    </font>
    <font>
      <sz val="12"/>
      <name val="¸iA¶"/>
      <family val="3"/>
      <charset val="129"/>
    </font>
    <font>
      <sz val="11"/>
      <name val="µ¸¿ò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0"/>
      <name val="MS Sans Serif"/>
      <family val="2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b/>
      <sz val="10"/>
      <name val="Helv"/>
      <family val="2"/>
    </font>
    <font>
      <sz val="11"/>
      <name val="돋움"/>
      <family val="3"/>
      <charset val="129"/>
    </font>
    <font>
      <sz val="10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sz val="11"/>
      <name val="Helv"/>
      <family val="2"/>
    </font>
    <font>
      <sz val="11"/>
      <name val="HY신명조"/>
      <family val="1"/>
      <charset val="129"/>
    </font>
    <font>
      <b/>
      <sz val="16"/>
      <color indexed="12"/>
      <name val="돋움체"/>
      <family val="3"/>
      <charset val="129"/>
    </font>
    <font>
      <sz val="14"/>
      <name val="뼻뮝"/>
      <family val="3"/>
      <charset val="129"/>
    </font>
    <font>
      <sz val="9"/>
      <name val="돋움"/>
      <family val="3"/>
      <charset val="129"/>
    </font>
    <font>
      <sz val="12"/>
      <name val="뼻뮝"/>
      <family val="3"/>
      <charset val="129"/>
    </font>
    <font>
      <sz val="12"/>
      <name val="Times New Roman"/>
      <family val="1"/>
    </font>
    <font>
      <sz val="12"/>
      <name val="돋움"/>
      <family val="3"/>
      <charset val="129"/>
    </font>
    <font>
      <sz val="11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1"/>
      <color indexed="8"/>
      <name val="돋움"/>
      <family val="3"/>
      <charset val="129"/>
    </font>
    <font>
      <sz val="8"/>
      <name val="바탕"/>
      <family val="1"/>
      <charset val="129"/>
    </font>
    <font>
      <sz val="9"/>
      <name val="굴림체"/>
      <family val="3"/>
      <charset val="129"/>
    </font>
    <font>
      <sz val="9"/>
      <name val="Times New Roman"/>
      <family val="1"/>
    </font>
    <font>
      <b/>
      <sz val="9"/>
      <name val="굴림체"/>
      <family val="3"/>
      <charset val="129"/>
    </font>
    <font>
      <sz val="8"/>
      <name val="굴림"/>
      <family val="3"/>
      <charset val="129"/>
    </font>
    <font>
      <sz val="8"/>
      <name val="바탕체"/>
      <family val="1"/>
      <charset val="129"/>
    </font>
    <font>
      <sz val="9"/>
      <name val="굴림"/>
      <family val="3"/>
      <charset val="129"/>
    </font>
    <font>
      <sz val="9"/>
      <name val="바탕체"/>
      <family val="1"/>
      <charset val="129"/>
    </font>
    <font>
      <sz val="8"/>
      <name val="돋움"/>
      <family val="3"/>
      <charset val="129"/>
    </font>
    <font>
      <sz val="9"/>
      <color rgb="FF000000"/>
      <name val="굴림"/>
      <family val="3"/>
      <charset val="129"/>
    </font>
    <font>
      <sz val="8"/>
      <name val="맑은 고딕"/>
      <family val="3"/>
      <charset val="129"/>
    </font>
    <font>
      <sz val="10"/>
      <name val="HY중고딕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18"/>
      <name val="바탕체"/>
      <family val="1"/>
      <charset val="129"/>
    </font>
    <font>
      <sz val="9"/>
      <name val="Arial Narrow"/>
      <family val="2"/>
    </font>
    <font>
      <sz val="9.5"/>
      <name val="HY중고딕"/>
      <family val="1"/>
      <charset val="129"/>
    </font>
    <font>
      <sz val="10"/>
      <name val="굴림"/>
      <family val="3"/>
      <charset val="129"/>
    </font>
    <font>
      <sz val="9.5"/>
      <name val="굴림"/>
      <family val="3"/>
      <charset val="129"/>
    </font>
    <font>
      <sz val="12"/>
      <color rgb="FF000000"/>
      <name val="바탕체"/>
      <family val="1"/>
      <charset val="129"/>
    </font>
    <font>
      <b/>
      <sz val="11"/>
      <name val="돋움"/>
      <family val="3"/>
      <charset val="129"/>
    </font>
    <font>
      <b/>
      <sz val="9"/>
      <name val="굴림"/>
      <family val="3"/>
      <charset val="129"/>
    </font>
    <font>
      <sz val="11"/>
      <name val="HY중고딕"/>
      <family val="1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10"/>
      <color theme="1"/>
      <name val="굴림"/>
      <family val="3"/>
      <charset val="129"/>
    </font>
    <font>
      <b/>
      <sz val="10"/>
      <name val="돋움"/>
      <family val="3"/>
      <charset val="129"/>
    </font>
    <font>
      <b/>
      <sz val="10"/>
      <name val="굴림"/>
      <family val="3"/>
      <charset val="129"/>
    </font>
    <font>
      <sz val="11"/>
      <name val="굴림"/>
      <family val="3"/>
      <charset val="129"/>
    </font>
    <font>
      <vertAlign val="superscript"/>
      <sz val="9"/>
      <name val="굴림"/>
      <family val="3"/>
      <charset val="129"/>
    </font>
    <font>
      <sz val="9"/>
      <name val="맑은 고딕"/>
      <family val="3"/>
      <charset val="129"/>
    </font>
    <font>
      <sz val="9"/>
      <color theme="1"/>
      <name val="굴림"/>
      <family val="3"/>
      <charset val="129"/>
    </font>
    <font>
      <b/>
      <sz val="12"/>
      <name val="HY중고딕"/>
      <family val="1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HY중고딕"/>
      <family val="1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바탕체"/>
      <family val="1"/>
      <charset val="129"/>
    </font>
    <font>
      <b/>
      <sz val="12"/>
      <color rgb="FF000000"/>
      <name val="굴림"/>
      <family val="3"/>
      <charset val="129"/>
    </font>
    <font>
      <sz val="9"/>
      <name val="HY중고딕"/>
      <family val="1"/>
      <charset val="129"/>
    </font>
    <font>
      <b/>
      <sz val="9"/>
      <color theme="1"/>
      <name val="굴림"/>
      <family val="3"/>
      <charset val="129"/>
    </font>
    <font>
      <b/>
      <sz val="12"/>
      <name val="맑은 고딕"/>
      <family val="3"/>
      <charset val="129"/>
    </font>
    <font>
      <b/>
      <sz val="12"/>
      <color theme="1"/>
      <name val="굴림"/>
      <family val="3"/>
      <charset val="129"/>
    </font>
    <font>
      <sz val="11"/>
      <color theme="1"/>
      <name val="HY중고딕"/>
      <family val="1"/>
      <charset val="129"/>
    </font>
    <font>
      <sz val="10"/>
      <color theme="1"/>
      <name val="돋움"/>
      <family val="3"/>
      <charset val="129"/>
    </font>
    <font>
      <sz val="9"/>
      <color theme="1"/>
      <name val="맑은 고딕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HY중고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theme="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72">
    <xf numFmtId="0" fontId="0" fillId="0" borderId="0">
      <alignment vertical="center"/>
    </xf>
    <xf numFmtId="0" fontId="1" fillId="0" borderId="0"/>
    <xf numFmtId="0" fontId="5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9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9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1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1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3" fillId="0" borderId="0"/>
    <xf numFmtId="182" fontId="7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9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9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9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1" fillId="0" borderId="0"/>
    <xf numFmtId="0" fontId="14" fillId="0" borderId="0"/>
    <xf numFmtId="0" fontId="9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4" fillId="0" borderId="0"/>
    <xf numFmtId="0" fontId="9" fillId="0" borderId="0"/>
    <xf numFmtId="0" fontId="15" fillId="0" borderId="0"/>
    <xf numFmtId="0" fontId="16" fillId="0" borderId="0"/>
    <xf numFmtId="0" fontId="12" fillId="0" borderId="0"/>
    <xf numFmtId="0" fontId="12" fillId="0" borderId="0"/>
    <xf numFmtId="0" fontId="15" fillId="0" borderId="0"/>
    <xf numFmtId="0" fontId="16" fillId="0" borderId="0"/>
    <xf numFmtId="0" fontId="10" fillId="0" borderId="0"/>
    <xf numFmtId="0" fontId="11" fillId="0" borderId="0"/>
    <xf numFmtId="0" fontId="17" fillId="0" borderId="0"/>
    <xf numFmtId="183" fontId="6" fillId="0" borderId="0" applyFont="0" applyFill="0" applyBorder="0" applyAlignment="0" applyProtection="0"/>
    <xf numFmtId="186" fontId="18" fillId="0" borderId="0"/>
    <xf numFmtId="185" fontId="6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9" fillId="0" borderId="0"/>
    <xf numFmtId="0" fontId="20" fillId="0" borderId="0" applyFill="0" applyBorder="0" applyAlignment="0" applyProtection="0"/>
    <xf numFmtId="189" fontId="18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18" fillId="0" borderId="0"/>
    <xf numFmtId="2" fontId="20" fillId="0" borderId="0" applyFill="0" applyBorder="0" applyAlignment="0" applyProtection="0"/>
    <xf numFmtId="38" fontId="21" fillId="2" borderId="0" applyNumberFormat="0" applyBorder="0" applyAlignment="0" applyProtection="0"/>
    <xf numFmtId="0" fontId="22" fillId="0" borderId="0">
      <alignment horizontal="left"/>
    </xf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0" fontId="21" fillId="3" borderId="3" applyNumberFormat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6" fillId="0" borderId="4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18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/>
    <xf numFmtId="0" fontId="26" fillId="0" borderId="0"/>
    <xf numFmtId="0" fontId="20" fillId="0" borderId="5" applyNumberFormat="0" applyFill="0" applyAlignment="0" applyProtection="0"/>
    <xf numFmtId="193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27" fillId="0" borderId="0" applyFill="0" applyBorder="0" applyProtection="0">
      <alignment horizontal="left" shrinkToFit="1"/>
    </xf>
    <xf numFmtId="195" fontId="5" fillId="0" borderId="0"/>
    <xf numFmtId="195" fontId="5" fillId="0" borderId="0"/>
    <xf numFmtId="195" fontId="5" fillId="0" borderId="0"/>
    <xf numFmtId="195" fontId="5" fillId="0" borderId="0"/>
    <xf numFmtId="195" fontId="5" fillId="0" borderId="0"/>
    <xf numFmtId="195" fontId="5" fillId="0" borderId="0"/>
    <xf numFmtId="195" fontId="5" fillId="0" borderId="0"/>
    <xf numFmtId="195" fontId="5" fillId="0" borderId="0"/>
    <xf numFmtId="195" fontId="5" fillId="0" borderId="0"/>
    <xf numFmtId="195" fontId="5" fillId="0" borderId="0"/>
    <xf numFmtId="195" fontId="5" fillId="0" borderId="0"/>
    <xf numFmtId="0" fontId="28" fillId="0" borderId="0">
      <alignment horizontal="centerContinuous"/>
    </xf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horizontal="center" vertical="center"/>
    </xf>
    <xf numFmtId="0" fontId="31" fillId="0" borderId="0"/>
    <xf numFmtId="18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0" fontId="6" fillId="0" borderId="0"/>
    <xf numFmtId="0" fontId="5" fillId="0" borderId="0"/>
    <xf numFmtId="38" fontId="33" fillId="0" borderId="0" applyFont="0" applyFill="0" applyBorder="0" applyAlignment="0">
      <alignment vertical="center"/>
    </xf>
    <xf numFmtId="18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187" fontId="1" fillId="0" borderId="0">
      <alignment horizontal="right"/>
    </xf>
    <xf numFmtId="9" fontId="1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187" fontId="1" fillId="0" borderId="0">
      <alignment horizontal="right"/>
    </xf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/>
    <xf numFmtId="196" fontId="18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5" fillId="0" borderId="0"/>
    <xf numFmtId="187" fontId="4" fillId="0" borderId="0">
      <alignment horizontal="right"/>
    </xf>
    <xf numFmtId="187" fontId="4" fillId="0" borderId="0">
      <alignment horizontal="right"/>
    </xf>
    <xf numFmtId="0" fontId="5" fillId="0" borderId="0"/>
    <xf numFmtId="187" fontId="1" fillId="0" borderId="0">
      <alignment horizontal="right"/>
    </xf>
    <xf numFmtId="41" fontId="18" fillId="0" borderId="0" applyFont="0" applyFill="0" applyBorder="0" applyAlignment="0" applyProtection="0"/>
    <xf numFmtId="0" fontId="18" fillId="0" borderId="0"/>
    <xf numFmtId="41" fontId="4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183" fontId="55" fillId="0" borderId="0"/>
    <xf numFmtId="41" fontId="18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/>
    <xf numFmtId="200" fontId="5" fillId="0" borderId="0" applyProtection="0"/>
    <xf numFmtId="0" fontId="5" fillId="0" borderId="0"/>
    <xf numFmtId="0" fontId="5" fillId="0" borderId="0"/>
    <xf numFmtId="0" fontId="69" fillId="0" borderId="0">
      <alignment vertical="center"/>
    </xf>
    <xf numFmtId="0" fontId="70" fillId="0" borderId="0">
      <alignment vertical="center"/>
    </xf>
    <xf numFmtId="187" fontId="74" fillId="0" borderId="0">
      <alignment horizontal="right"/>
    </xf>
    <xf numFmtId="41" fontId="70" fillId="0" borderId="0">
      <alignment vertical="center"/>
    </xf>
    <xf numFmtId="0" fontId="69" fillId="0" borderId="0">
      <alignment vertical="center"/>
    </xf>
    <xf numFmtId="0" fontId="70" fillId="0" borderId="0">
      <alignment vertical="center"/>
    </xf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70" fillId="0" borderId="0">
      <alignment vertical="center"/>
    </xf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2" fillId="0" borderId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70" fillId="0" borderId="0">
      <alignment vertical="center"/>
    </xf>
  </cellStyleXfs>
  <cellXfs count="584">
    <xf numFmtId="0" fontId="0" fillId="0" borderId="0" xfId="0">
      <alignment vertical="center"/>
    </xf>
    <xf numFmtId="187" fontId="38" fillId="0" borderId="0" xfId="246" applyFont="1" applyFill="1" applyProtection="1">
      <alignment horizontal="right"/>
    </xf>
    <xf numFmtId="187" fontId="39" fillId="0" borderId="0" xfId="246" applyFont="1" applyFill="1" applyAlignment="1" applyProtection="1">
      <alignment horizontal="right" vertical="center"/>
    </xf>
    <xf numFmtId="187" fontId="38" fillId="0" borderId="0" xfId="246" applyFont="1" applyFill="1" applyAlignment="1" applyProtection="1">
      <alignment horizontal="right" vertical="center"/>
    </xf>
    <xf numFmtId="187" fontId="40" fillId="0" borderId="0" xfId="246" applyFont="1" applyFill="1" applyAlignment="1" applyProtection="1">
      <alignment horizontal="right" vertical="center"/>
    </xf>
    <xf numFmtId="187" fontId="1" fillId="0" borderId="0" xfId="246" applyFill="1" applyProtection="1">
      <alignment horizontal="right"/>
    </xf>
    <xf numFmtId="187" fontId="1" fillId="0" borderId="0" xfId="246" applyFill="1" applyBorder="1" applyProtection="1">
      <alignment horizontal="right"/>
    </xf>
    <xf numFmtId="187" fontId="38" fillId="0" borderId="0" xfId="246" applyNumberFormat="1" applyFont="1" applyFill="1" applyAlignment="1" applyProtection="1">
      <alignment horizontal="right" vertical="center"/>
    </xf>
    <xf numFmtId="187" fontId="1" fillId="0" borderId="0" xfId="246" applyNumberFormat="1" applyFill="1" applyProtection="1">
      <alignment horizontal="right"/>
    </xf>
    <xf numFmtId="187" fontId="38" fillId="0" borderId="0" xfId="246" applyFont="1" applyFill="1" applyBorder="1" applyAlignment="1" applyProtection="1">
      <alignment horizontal="center" vertical="center"/>
    </xf>
    <xf numFmtId="187" fontId="44" fillId="0" borderId="0" xfId="246" applyFont="1" applyFill="1" applyAlignment="1" applyProtection="1">
      <alignment horizontal="right"/>
    </xf>
    <xf numFmtId="187" fontId="44" fillId="0" borderId="0" xfId="246" applyFont="1" applyFill="1" applyAlignment="1" applyProtection="1">
      <alignment horizontal="right" vertical="center"/>
    </xf>
    <xf numFmtId="187" fontId="44" fillId="0" borderId="0" xfId="246" applyFont="1" applyFill="1" applyBorder="1" applyAlignment="1" applyProtection="1">
      <alignment horizontal="right" vertical="center"/>
    </xf>
    <xf numFmtId="0" fontId="18" fillId="0" borderId="0" xfId="283" applyFont="1" applyFill="1">
      <alignment vertical="center"/>
    </xf>
    <xf numFmtId="0" fontId="18" fillId="0" borderId="0" xfId="283" applyFont="1" applyFill="1" applyBorder="1">
      <alignment vertical="center"/>
    </xf>
    <xf numFmtId="0" fontId="52" fillId="0" borderId="0" xfId="283" applyFont="1" applyFill="1">
      <alignment vertical="center"/>
    </xf>
    <xf numFmtId="0" fontId="53" fillId="0" borderId="0" xfId="283" applyFont="1" applyFill="1" applyBorder="1" applyAlignment="1">
      <alignment horizontal="right" vertical="center"/>
    </xf>
    <xf numFmtId="0" fontId="53" fillId="0" borderId="0" xfId="283" applyFont="1" applyFill="1" applyBorder="1" applyAlignment="1">
      <alignment vertical="center"/>
    </xf>
    <xf numFmtId="0" fontId="53" fillId="0" borderId="0" xfId="283" applyFont="1" applyFill="1" applyBorder="1" applyAlignment="1">
      <alignment horizontal="left" vertical="center"/>
    </xf>
    <xf numFmtId="0" fontId="43" fillId="0" borderId="0" xfId="283" applyNumberFormat="1" applyFont="1" applyFill="1" applyBorder="1" applyAlignment="1">
      <alignment vertical="center" wrapText="1"/>
    </xf>
    <xf numFmtId="0" fontId="56" fillId="0" borderId="0" xfId="283" applyFont="1" applyFill="1">
      <alignment vertical="center"/>
    </xf>
    <xf numFmtId="0" fontId="56" fillId="0" borderId="0" xfId="283" applyFont="1" applyFill="1" applyBorder="1">
      <alignment vertical="center"/>
    </xf>
    <xf numFmtId="41" fontId="43" fillId="0" borderId="6" xfId="303" applyFont="1" applyFill="1" applyBorder="1" applyAlignment="1">
      <alignment horizontal="center" vertical="center" wrapText="1"/>
    </xf>
    <xf numFmtId="41" fontId="43" fillId="0" borderId="0" xfId="303" applyFont="1" applyFill="1" applyBorder="1" applyAlignment="1" applyProtection="1">
      <alignment horizontal="center" vertical="center" wrapText="1"/>
    </xf>
    <xf numFmtId="41" fontId="43" fillId="0" borderId="0" xfId="303" applyFont="1" applyFill="1" applyBorder="1" applyAlignment="1">
      <alignment horizontal="center" vertical="center" wrapText="1"/>
    </xf>
    <xf numFmtId="41" fontId="43" fillId="0" borderId="0" xfId="303" applyFont="1" applyFill="1" applyBorder="1" applyAlignment="1">
      <alignment horizontal="center" vertical="center"/>
    </xf>
    <xf numFmtId="0" fontId="18" fillId="0" borderId="0" xfId="283" applyFont="1" applyBorder="1" applyAlignment="1">
      <alignment vertical="center"/>
    </xf>
    <xf numFmtId="0" fontId="48" fillId="0" borderId="0" xfId="283" applyFont="1" applyFill="1">
      <alignment vertical="center"/>
    </xf>
    <xf numFmtId="0" fontId="48" fillId="0" borderId="0" xfId="283" applyFont="1" applyFill="1" applyBorder="1">
      <alignment vertical="center"/>
    </xf>
    <xf numFmtId="0" fontId="53" fillId="0" borderId="10" xfId="283" applyFont="1" applyFill="1" applyBorder="1" applyAlignment="1">
      <alignment horizontal="right" vertical="center"/>
    </xf>
    <xf numFmtId="0" fontId="53" fillId="0" borderId="13" xfId="283" applyFont="1" applyFill="1" applyBorder="1" applyAlignment="1">
      <alignment vertical="center"/>
    </xf>
    <xf numFmtId="0" fontId="53" fillId="0" borderId="0" xfId="283" applyNumberFormat="1" applyFont="1" applyFill="1" applyBorder="1" applyAlignment="1"/>
    <xf numFmtId="0" fontId="58" fillId="0" borderId="0" xfId="283" applyFont="1" applyFill="1" applyAlignment="1">
      <alignment vertical="top"/>
    </xf>
    <xf numFmtId="0" fontId="58" fillId="0" borderId="0" xfId="283" applyFont="1" applyFill="1" applyBorder="1" applyAlignment="1">
      <alignment vertical="top"/>
    </xf>
    <xf numFmtId="0" fontId="48" fillId="0" borderId="0" xfId="283" applyFont="1" applyFill="1" applyBorder="1" applyAlignment="1">
      <alignment vertical="top"/>
    </xf>
    <xf numFmtId="0" fontId="43" fillId="0" borderId="0" xfId="283" applyFont="1" applyFill="1" applyBorder="1" applyAlignment="1">
      <alignment vertical="center" wrapText="1"/>
    </xf>
    <xf numFmtId="0" fontId="43" fillId="0" borderId="0" xfId="283" applyFont="1" applyFill="1" applyBorder="1" applyAlignment="1">
      <alignment horizontal="center" vertical="center" wrapText="1"/>
    </xf>
    <xf numFmtId="0" fontId="43" fillId="0" borderId="16" xfId="283" applyFont="1" applyFill="1" applyBorder="1" applyAlignment="1">
      <alignment horizontal="center" vertical="center" wrapText="1"/>
    </xf>
    <xf numFmtId="0" fontId="57" fillId="0" borderId="0" xfId="283" applyFont="1" applyFill="1" applyBorder="1" applyAlignment="1">
      <alignment vertical="center" wrapText="1"/>
    </xf>
    <xf numFmtId="0" fontId="53" fillId="0" borderId="13" xfId="283" applyFont="1" applyFill="1" applyBorder="1" applyAlignment="1">
      <alignment horizontal="right" vertical="center"/>
    </xf>
    <xf numFmtId="0" fontId="53" fillId="0" borderId="0" xfId="283" applyFont="1" applyFill="1" applyBorder="1" applyAlignment="1"/>
    <xf numFmtId="0" fontId="60" fillId="0" borderId="0" xfId="283" applyFont="1" applyFill="1">
      <alignment vertical="center"/>
    </xf>
    <xf numFmtId="0" fontId="61" fillId="0" borderId="0" xfId="283" applyFont="1" applyFill="1" applyBorder="1" applyAlignment="1">
      <alignment vertical="center"/>
    </xf>
    <xf numFmtId="41" fontId="57" fillId="4" borderId="10" xfId="303" applyFont="1" applyFill="1" applyBorder="1" applyAlignment="1">
      <alignment horizontal="center" vertical="center" wrapText="1"/>
    </xf>
    <xf numFmtId="41" fontId="57" fillId="4" borderId="13" xfId="303" applyFont="1" applyFill="1" applyBorder="1" applyAlignment="1">
      <alignment horizontal="center" vertical="center" wrapText="1"/>
    </xf>
    <xf numFmtId="0" fontId="60" fillId="0" borderId="0" xfId="283" applyFont="1" applyFill="1" applyBorder="1" applyAlignment="1">
      <alignment vertical="center"/>
    </xf>
    <xf numFmtId="0" fontId="48" fillId="0" borderId="0" xfId="283" applyFont="1" applyFill="1" applyBorder="1" applyAlignment="1">
      <alignment horizontal="right" vertical="center"/>
    </xf>
    <xf numFmtId="0" fontId="43" fillId="0" borderId="0" xfId="283" applyFont="1" applyFill="1" applyBorder="1" applyAlignment="1">
      <alignment vertical="center"/>
    </xf>
    <xf numFmtId="0" fontId="60" fillId="0" borderId="0" xfId="283" applyFont="1" applyFill="1" applyBorder="1">
      <alignment vertical="center"/>
    </xf>
    <xf numFmtId="198" fontId="46" fillId="0" borderId="0" xfId="304" applyNumberFormat="1" applyFont="1" applyFill="1" applyBorder="1" applyAlignment="1" applyProtection="1">
      <alignment horizontal="right"/>
    </xf>
    <xf numFmtId="0" fontId="62" fillId="0" borderId="0" xfId="283" applyFont="1" applyFill="1">
      <alignment vertical="center"/>
    </xf>
    <xf numFmtId="0" fontId="63" fillId="0" borderId="0" xfId="283" applyFont="1" applyFill="1" applyBorder="1" applyAlignment="1">
      <alignment horizontal="center" vertical="center"/>
    </xf>
    <xf numFmtId="0" fontId="57" fillId="0" borderId="18" xfId="283" applyFont="1" applyFill="1" applyBorder="1" applyAlignment="1">
      <alignment vertical="center"/>
    </xf>
    <xf numFmtId="41" fontId="57" fillId="4" borderId="10" xfId="303" applyFont="1" applyFill="1" applyBorder="1" applyAlignment="1">
      <alignment vertical="center"/>
    </xf>
    <xf numFmtId="41" fontId="57" fillId="4" borderId="13" xfId="303" applyFont="1" applyFill="1" applyBorder="1" applyAlignment="1">
      <alignment vertical="center"/>
    </xf>
    <xf numFmtId="0" fontId="43" fillId="0" borderId="18" xfId="283" applyFont="1" applyFill="1" applyBorder="1" applyAlignment="1">
      <alignment horizontal="center" vertical="center" wrapText="1"/>
    </xf>
    <xf numFmtId="0" fontId="43" fillId="0" borderId="18" xfId="283" applyFont="1" applyFill="1" applyBorder="1" applyAlignment="1">
      <alignment vertical="center" wrapText="1"/>
    </xf>
    <xf numFmtId="0" fontId="18" fillId="0" borderId="0" xfId="283" applyFont="1" applyFill="1" applyAlignment="1">
      <alignment horizontal="center" vertical="center"/>
    </xf>
    <xf numFmtId="0" fontId="48" fillId="0" borderId="0" xfId="283" applyFont="1" applyFill="1" applyBorder="1" applyAlignment="1"/>
    <xf numFmtId="0" fontId="53" fillId="0" borderId="0" xfId="283" applyFont="1" applyFill="1" applyBorder="1" applyAlignment="1">
      <alignment horizontal="right" vertical="center" indent="1"/>
    </xf>
    <xf numFmtId="0" fontId="56" fillId="0" borderId="0" xfId="283" applyFont="1" applyFill="1" applyAlignment="1">
      <alignment horizontal="center" vertical="center"/>
    </xf>
    <xf numFmtId="0" fontId="64" fillId="0" borderId="23" xfId="283" applyFont="1" applyFill="1" applyBorder="1" applyAlignment="1">
      <alignment horizontal="center" vertical="center" wrapText="1"/>
    </xf>
    <xf numFmtId="0" fontId="60" fillId="0" borderId="0" xfId="283" applyFont="1" applyFill="1" applyAlignment="1"/>
    <xf numFmtId="0" fontId="18" fillId="0" borderId="0" xfId="283" applyFont="1" applyFill="1" applyAlignment="1"/>
    <xf numFmtId="0" fontId="64" fillId="0" borderId="0" xfId="283" applyFont="1" applyFill="1">
      <alignment vertical="center"/>
    </xf>
    <xf numFmtId="0" fontId="56" fillId="0" borderId="0" xfId="283" applyFont="1" applyFill="1" applyAlignment="1"/>
    <xf numFmtId="0" fontId="58" fillId="0" borderId="0" xfId="283" applyFont="1" applyAlignment="1">
      <alignment vertical="top"/>
    </xf>
    <xf numFmtId="0" fontId="58" fillId="0" borderId="0" xfId="283" applyFont="1" applyBorder="1" applyAlignment="1">
      <alignment vertical="top"/>
    </xf>
    <xf numFmtId="0" fontId="18" fillId="0" borderId="0" xfId="283" applyFont="1">
      <alignment vertical="center"/>
    </xf>
    <xf numFmtId="0" fontId="18" fillId="0" borderId="0" xfId="283" applyFont="1" applyBorder="1">
      <alignment vertical="center"/>
    </xf>
    <xf numFmtId="0" fontId="60" fillId="0" borderId="0" xfId="283" applyFont="1">
      <alignment vertical="center"/>
    </xf>
    <xf numFmtId="0" fontId="60" fillId="0" borderId="0" xfId="283" applyFont="1" applyBorder="1">
      <alignment vertical="center"/>
    </xf>
    <xf numFmtId="0" fontId="56" fillId="0" borderId="0" xfId="283" applyFont="1">
      <alignment vertical="center"/>
    </xf>
    <xf numFmtId="0" fontId="53" fillId="0" borderId="0" xfId="283" applyFont="1" applyFill="1" applyBorder="1">
      <alignment vertical="center"/>
    </xf>
    <xf numFmtId="41" fontId="43" fillId="0" borderId="0" xfId="282" applyFont="1" applyFill="1" applyBorder="1" applyAlignment="1">
      <alignment horizontal="center" vertical="center" wrapText="1"/>
    </xf>
    <xf numFmtId="41" fontId="43" fillId="0" borderId="6" xfId="282" applyFont="1" applyFill="1" applyBorder="1" applyAlignment="1">
      <alignment horizontal="center" vertical="center" wrapText="1"/>
    </xf>
    <xf numFmtId="41" fontId="57" fillId="4" borderId="13" xfId="282" applyFont="1" applyFill="1" applyBorder="1" applyAlignment="1">
      <alignment horizontal="center" vertical="center" wrapText="1"/>
    </xf>
    <xf numFmtId="41" fontId="57" fillId="4" borderId="10" xfId="282" applyFont="1" applyFill="1" applyBorder="1" applyAlignment="1">
      <alignment horizontal="center" vertical="center" wrapText="1"/>
    </xf>
    <xf numFmtId="0" fontId="57" fillId="0" borderId="0" xfId="283" applyFont="1" applyFill="1">
      <alignment vertical="center"/>
    </xf>
    <xf numFmtId="0" fontId="43" fillId="0" borderId="0" xfId="283" applyFont="1" applyFill="1">
      <alignment vertical="center"/>
    </xf>
    <xf numFmtId="0" fontId="68" fillId="0" borderId="0" xfId="283" applyFont="1" applyFill="1" applyAlignment="1">
      <alignment vertical="top"/>
    </xf>
    <xf numFmtId="0" fontId="68" fillId="0" borderId="0" xfId="283" applyFont="1" applyFill="1" applyBorder="1" applyAlignment="1">
      <alignment vertical="top"/>
    </xf>
    <xf numFmtId="0" fontId="53" fillId="0" borderId="0" xfId="283" applyFont="1" applyFill="1" applyBorder="1" applyAlignment="1">
      <alignment vertical="center" shrinkToFit="1"/>
    </xf>
    <xf numFmtId="0" fontId="48" fillId="0" borderId="0" xfId="283" applyFont="1" applyFill="1" applyAlignment="1">
      <alignment vertical="top"/>
    </xf>
    <xf numFmtId="0" fontId="53" fillId="0" borderId="0" xfId="283" applyFont="1" applyFill="1" applyBorder="1" applyAlignment="1">
      <alignment horizontal="right" vertical="top"/>
    </xf>
    <xf numFmtId="0" fontId="57" fillId="0" borderId="0" xfId="283" applyFont="1" applyFill="1" applyBorder="1" applyAlignment="1">
      <alignment horizontal="center" vertical="center"/>
    </xf>
    <xf numFmtId="41" fontId="57" fillId="4" borderId="10" xfId="303" applyFont="1" applyFill="1" applyBorder="1" applyAlignment="1">
      <alignment horizontal="center" vertical="center"/>
    </xf>
    <xf numFmtId="41" fontId="57" fillId="4" borderId="13" xfId="303" applyFont="1" applyFill="1" applyBorder="1" applyAlignment="1">
      <alignment horizontal="center" vertical="center"/>
    </xf>
    <xf numFmtId="0" fontId="43" fillId="0" borderId="0" xfId="283" applyFont="1" applyFill="1" applyBorder="1" applyAlignment="1">
      <alignment horizontal="center" vertical="center"/>
    </xf>
    <xf numFmtId="0" fontId="43" fillId="0" borderId="0" xfId="283" applyFont="1" applyFill="1" applyBorder="1">
      <alignment vertical="center"/>
    </xf>
    <xf numFmtId="0" fontId="48" fillId="0" borderId="0" xfId="283" applyFont="1" applyFill="1" applyAlignment="1">
      <alignment vertical="center"/>
    </xf>
    <xf numFmtId="0" fontId="48" fillId="0" borderId="0" xfId="283" applyFont="1" applyFill="1" applyBorder="1" applyAlignment="1">
      <alignment vertical="center"/>
    </xf>
    <xf numFmtId="0" fontId="53" fillId="0" borderId="0" xfId="283" applyFont="1" applyFill="1" applyAlignment="1">
      <alignment vertical="center"/>
    </xf>
    <xf numFmtId="0" fontId="43" fillId="0" borderId="0" xfId="306" applyFont="1" applyFill="1" applyBorder="1" applyAlignment="1">
      <alignment vertical="center" wrapText="1"/>
    </xf>
    <xf numFmtId="0" fontId="58" fillId="0" borderId="0" xfId="283" applyFont="1" applyFill="1">
      <alignment vertical="center"/>
    </xf>
    <xf numFmtId="0" fontId="43" fillId="0" borderId="26" xfId="283" applyFont="1" applyFill="1" applyBorder="1" applyAlignment="1">
      <alignment horizontal="center" vertical="center" wrapText="1"/>
    </xf>
    <xf numFmtId="199" fontId="43" fillId="0" borderId="0" xfId="303" applyNumberFormat="1" applyFont="1" applyFill="1" applyBorder="1" applyAlignment="1">
      <alignment horizontal="center" vertical="center" wrapText="1"/>
    </xf>
    <xf numFmtId="0" fontId="57" fillId="4" borderId="30" xfId="283" applyFont="1" applyFill="1" applyBorder="1" applyAlignment="1">
      <alignment horizontal="center" vertical="center"/>
    </xf>
    <xf numFmtId="0" fontId="43" fillId="0" borderId="5" xfId="283" applyFont="1" applyFill="1" applyBorder="1" applyAlignment="1">
      <alignment horizontal="center" vertical="center" wrapText="1"/>
    </xf>
    <xf numFmtId="41" fontId="43" fillId="0" borderId="38" xfId="303" applyFont="1" applyFill="1" applyBorder="1" applyAlignment="1">
      <alignment horizontal="center" vertical="center" wrapText="1"/>
    </xf>
    <xf numFmtId="41" fontId="57" fillId="4" borderId="37" xfId="303" applyFont="1" applyFill="1" applyBorder="1" applyAlignment="1">
      <alignment horizontal="center" vertical="center"/>
    </xf>
    <xf numFmtId="41" fontId="43" fillId="0" borderId="16" xfId="282" applyFont="1" applyFill="1" applyBorder="1" applyAlignment="1">
      <alignment horizontal="center" vertical="center"/>
    </xf>
    <xf numFmtId="41" fontId="43" fillId="0" borderId="0" xfId="282" applyFont="1" applyFill="1" applyBorder="1" applyAlignment="1">
      <alignment horizontal="center" vertical="center"/>
    </xf>
    <xf numFmtId="41" fontId="43" fillId="0" borderId="6" xfId="282" applyFont="1" applyFill="1" applyBorder="1" applyAlignment="1">
      <alignment horizontal="center" vertical="center"/>
    </xf>
    <xf numFmtId="0" fontId="43" fillId="0" borderId="0" xfId="283" applyFont="1" applyFill="1" applyAlignment="1">
      <alignment vertical="center"/>
    </xf>
    <xf numFmtId="41" fontId="57" fillId="4" borderId="13" xfId="282" applyFont="1" applyFill="1" applyBorder="1" applyAlignment="1">
      <alignment horizontal="right" vertical="center"/>
    </xf>
    <xf numFmtId="41" fontId="43" fillId="0" borderId="42" xfId="282" applyFont="1" applyFill="1" applyBorder="1" applyAlignment="1">
      <alignment horizontal="center" vertical="center"/>
    </xf>
    <xf numFmtId="41" fontId="43" fillId="0" borderId="10" xfId="282" applyFont="1" applyFill="1" applyBorder="1" applyAlignment="1">
      <alignment horizontal="center" vertical="center"/>
    </xf>
    <xf numFmtId="41" fontId="43" fillId="0" borderId="6" xfId="303" applyFont="1" applyFill="1" applyBorder="1" applyAlignment="1">
      <alignment horizontal="center" vertical="center"/>
    </xf>
    <xf numFmtId="0" fontId="43" fillId="0" borderId="0" xfId="283" applyFont="1" applyFill="1" applyBorder="1" applyAlignment="1">
      <alignment horizontal="left" vertical="center"/>
    </xf>
    <xf numFmtId="41" fontId="57" fillId="4" borderId="10" xfId="282" applyFont="1" applyFill="1" applyBorder="1" applyAlignment="1">
      <alignment horizontal="right" vertical="center"/>
    </xf>
    <xf numFmtId="0" fontId="76" fillId="0" borderId="0" xfId="283" applyFont="1" applyFill="1" applyAlignment="1">
      <alignment vertical="top"/>
    </xf>
    <xf numFmtId="0" fontId="57" fillId="0" borderId="0" xfId="283" applyFont="1" applyFill="1" applyAlignment="1">
      <alignment vertical="top"/>
    </xf>
    <xf numFmtId="0" fontId="57" fillId="0" borderId="0" xfId="283" applyFont="1" applyFill="1" applyBorder="1" applyAlignment="1">
      <alignment vertical="top"/>
    </xf>
    <xf numFmtId="0" fontId="76" fillId="0" borderId="0" xfId="283" applyFont="1" applyFill="1" applyBorder="1" applyAlignment="1">
      <alignment vertical="top"/>
    </xf>
    <xf numFmtId="0" fontId="43" fillId="0" borderId="0" xfId="0" applyFont="1" applyFill="1" applyBorder="1" applyAlignment="1">
      <alignment vertical="center"/>
    </xf>
    <xf numFmtId="0" fontId="43" fillId="0" borderId="48" xfId="283" applyNumberFormat="1" applyFont="1" applyFill="1" applyBorder="1" applyAlignment="1">
      <alignment horizontal="center" vertical="center" wrapText="1"/>
    </xf>
    <xf numFmtId="0" fontId="43" fillId="0" borderId="27" xfId="283" applyNumberFormat="1" applyFont="1" applyFill="1" applyBorder="1" applyAlignment="1">
      <alignment horizontal="center" vertical="center" wrapText="1"/>
    </xf>
    <xf numFmtId="0" fontId="43" fillId="0" borderId="34" xfId="283" applyNumberFormat="1" applyFont="1" applyFill="1" applyBorder="1" applyAlignment="1">
      <alignment horizontal="center" vertical="center" wrapText="1"/>
    </xf>
    <xf numFmtId="49" fontId="43" fillId="0" borderId="27" xfId="283" applyNumberFormat="1" applyFont="1" applyFill="1" applyBorder="1" applyAlignment="1" applyProtection="1">
      <alignment horizontal="center" vertical="center" wrapText="1"/>
    </xf>
    <xf numFmtId="49" fontId="43" fillId="0" borderId="27" xfId="302" applyNumberFormat="1" applyFont="1" applyFill="1" applyBorder="1" applyAlignment="1" applyProtection="1">
      <alignment horizontal="center" vertical="center" wrapText="1"/>
    </xf>
    <xf numFmtId="49" fontId="43" fillId="0" borderId="27" xfId="283" applyNumberFormat="1" applyFont="1" applyFill="1" applyBorder="1" applyAlignment="1">
      <alignment horizontal="center" vertical="center" wrapText="1"/>
    </xf>
    <xf numFmtId="0" fontId="43" fillId="0" borderId="28" xfId="283" applyNumberFormat="1" applyFont="1" applyFill="1" applyBorder="1" applyAlignment="1">
      <alignment horizontal="center" vertical="center"/>
    </xf>
    <xf numFmtId="0" fontId="57" fillId="4" borderId="28" xfId="283" applyNumberFormat="1" applyFont="1" applyFill="1" applyBorder="1" applyAlignment="1">
      <alignment horizontal="center" vertical="center"/>
    </xf>
    <xf numFmtId="187" fontId="50" fillId="0" borderId="0" xfId="246" applyFont="1" applyFill="1" applyAlignment="1" applyProtection="1">
      <alignment horizontal="right" vertical="top"/>
    </xf>
    <xf numFmtId="187" fontId="43" fillId="0" borderId="0" xfId="246" applyFont="1" applyFill="1" applyAlignment="1" applyProtection="1">
      <alignment horizontal="left"/>
    </xf>
    <xf numFmtId="187" fontId="43" fillId="0" borderId="0" xfId="246" applyFont="1" applyFill="1" applyProtection="1">
      <alignment horizontal="right"/>
    </xf>
    <xf numFmtId="187" fontId="43" fillId="0" borderId="0" xfId="246" applyFont="1" applyFill="1" applyAlignment="1" applyProtection="1">
      <alignment horizontal="right"/>
    </xf>
    <xf numFmtId="187" fontId="43" fillId="0" borderId="0" xfId="249" applyFont="1" applyFill="1" applyProtection="1">
      <alignment horizontal="right"/>
    </xf>
    <xf numFmtId="187" fontId="43" fillId="0" borderId="9" xfId="246" applyNumberFormat="1" applyFont="1" applyFill="1" applyBorder="1" applyAlignment="1" applyProtection="1">
      <alignment horizontal="center" vertical="center"/>
    </xf>
    <xf numFmtId="187" fontId="43" fillId="0" borderId="9" xfId="246" applyFont="1" applyFill="1" applyBorder="1" applyAlignment="1" applyProtection="1">
      <alignment horizontal="center" vertical="center"/>
    </xf>
    <xf numFmtId="0" fontId="67" fillId="0" borderId="0" xfId="0" applyFont="1" applyBorder="1">
      <alignment vertical="center"/>
    </xf>
    <xf numFmtId="197" fontId="43" fillId="0" borderId="0" xfId="246" applyNumberFormat="1" applyFont="1" applyFill="1" applyBorder="1" applyAlignment="1" applyProtection="1">
      <alignment horizontal="left" vertical="center"/>
    </xf>
    <xf numFmtId="187" fontId="43" fillId="0" borderId="0" xfId="246" applyFont="1" applyFill="1" applyAlignment="1" applyProtection="1">
      <alignment horizontal="right" vertical="center"/>
    </xf>
    <xf numFmtId="187" fontId="43" fillId="0" borderId="0" xfId="246" applyNumberFormat="1" applyFont="1" applyFill="1" applyAlignment="1" applyProtection="1">
      <alignment horizontal="right" vertical="center"/>
    </xf>
    <xf numFmtId="187" fontId="43" fillId="0" borderId="0" xfId="246" applyFont="1" applyFill="1" applyBorder="1" applyAlignment="1" applyProtection="1">
      <alignment horizontal="right" vertical="center"/>
    </xf>
    <xf numFmtId="187" fontId="43" fillId="0" borderId="0" xfId="246" applyNumberFormat="1" applyFont="1" applyFill="1" applyBorder="1" applyAlignment="1" applyProtection="1">
      <alignment horizontal="right" vertical="center"/>
    </xf>
    <xf numFmtId="41" fontId="67" fillId="0" borderId="6" xfId="282" applyFont="1" applyBorder="1" applyAlignment="1">
      <alignment horizontal="right" vertical="center"/>
    </xf>
    <xf numFmtId="197" fontId="43" fillId="0" borderId="28" xfId="246" applyNumberFormat="1" applyFont="1" applyFill="1" applyBorder="1" applyAlignment="1" applyProtection="1">
      <alignment horizontal="center" vertical="center"/>
    </xf>
    <xf numFmtId="197" fontId="43" fillId="0" borderId="30" xfId="246" applyNumberFormat="1" applyFont="1" applyFill="1" applyBorder="1" applyAlignment="1" applyProtection="1">
      <alignment horizontal="center" vertical="center"/>
    </xf>
    <xf numFmtId="187" fontId="43" fillId="0" borderId="33" xfId="246" applyNumberFormat="1" applyFont="1" applyFill="1" applyBorder="1" applyAlignment="1" applyProtection="1">
      <alignment horizontal="center" vertical="center"/>
    </xf>
    <xf numFmtId="187" fontId="43" fillId="0" borderId="33" xfId="249" applyFont="1" applyFill="1" applyBorder="1" applyAlignment="1" applyProtection="1">
      <alignment horizontal="center" vertical="center"/>
    </xf>
    <xf numFmtId="0" fontId="69" fillId="0" borderId="0" xfId="312" applyNumberFormat="1">
      <alignment vertical="center"/>
    </xf>
    <xf numFmtId="0" fontId="71" fillId="0" borderId="0" xfId="313" applyNumberFormat="1" applyFont="1" applyFill="1" applyBorder="1" applyAlignment="1">
      <alignment horizontal="right" vertical="center"/>
    </xf>
    <xf numFmtId="0" fontId="71" fillId="0" borderId="0" xfId="313" applyNumberFormat="1" applyFont="1" applyFill="1" applyBorder="1" applyAlignment="1">
      <alignment vertical="center"/>
    </xf>
    <xf numFmtId="0" fontId="72" fillId="0" borderId="0" xfId="313" applyNumberFormat="1" applyFont="1" applyFill="1">
      <alignment vertical="center"/>
    </xf>
    <xf numFmtId="0" fontId="71" fillId="0" borderId="0" xfId="313" applyNumberFormat="1" applyFont="1" applyFill="1" applyBorder="1">
      <alignment vertical="center"/>
    </xf>
    <xf numFmtId="41" fontId="77" fillId="4" borderId="10" xfId="303" applyFont="1" applyFill="1" applyBorder="1" applyAlignment="1">
      <alignment horizontal="center" vertical="center"/>
    </xf>
    <xf numFmtId="41" fontId="77" fillId="4" borderId="13" xfId="303" applyFont="1" applyFill="1" applyBorder="1" applyAlignment="1">
      <alignment horizontal="center" vertical="center"/>
    </xf>
    <xf numFmtId="41" fontId="77" fillId="4" borderId="55" xfId="303" applyFont="1" applyFill="1" applyBorder="1" applyAlignment="1">
      <alignment horizontal="center" vertical="center"/>
    </xf>
    <xf numFmtId="0" fontId="73" fillId="4" borderId="30" xfId="313" applyNumberFormat="1" applyFont="1" applyFill="1" applyBorder="1" applyAlignment="1">
      <alignment horizontal="center" vertical="center" wrapText="1"/>
    </xf>
    <xf numFmtId="41" fontId="67" fillId="0" borderId="6" xfId="303" applyFont="1" applyFill="1" applyBorder="1" applyAlignment="1">
      <alignment horizontal="center" vertical="center"/>
    </xf>
    <xf numFmtId="41" fontId="67" fillId="0" borderId="0" xfId="303" applyFont="1" applyFill="1" applyBorder="1" applyAlignment="1">
      <alignment horizontal="center" vertical="center"/>
    </xf>
    <xf numFmtId="41" fontId="67" fillId="0" borderId="44" xfId="303" applyFont="1" applyFill="1" applyBorder="1" applyAlignment="1">
      <alignment horizontal="center" vertical="center"/>
    </xf>
    <xf numFmtId="0" fontId="46" fillId="0" borderId="28" xfId="313" applyNumberFormat="1" applyFont="1" applyFill="1" applyBorder="1" applyAlignment="1">
      <alignment horizontal="center" vertical="center" wrapText="1"/>
    </xf>
    <xf numFmtId="41" fontId="67" fillId="0" borderId="56" xfId="303" applyFont="1" applyFill="1" applyBorder="1" applyAlignment="1">
      <alignment horizontal="center" vertical="center"/>
    </xf>
    <xf numFmtId="0" fontId="46" fillId="0" borderId="27" xfId="313" applyNumberFormat="1" applyFont="1" applyFill="1" applyBorder="1" applyAlignment="1">
      <alignment horizontal="center" vertical="center" wrapText="1"/>
    </xf>
    <xf numFmtId="0" fontId="46" fillId="0" borderId="29" xfId="313" applyNumberFormat="1" applyFont="1" applyFill="1" applyBorder="1" applyAlignment="1">
      <alignment horizontal="center" vertical="center" wrapText="1"/>
    </xf>
    <xf numFmtId="0" fontId="46" fillId="0" borderId="0" xfId="313" applyNumberFormat="1" applyFont="1" applyFill="1" applyBorder="1">
      <alignment vertical="center"/>
    </xf>
    <xf numFmtId="41" fontId="67" fillId="0" borderId="45" xfId="303" applyFont="1" applyFill="1" applyBorder="1" applyAlignment="1">
      <alignment horizontal="center" vertical="center"/>
    </xf>
    <xf numFmtId="41" fontId="67" fillId="0" borderId="57" xfId="303" applyFont="1" applyFill="1" applyBorder="1" applyAlignment="1">
      <alignment horizontal="center" vertical="center"/>
    </xf>
    <xf numFmtId="0" fontId="46" fillId="0" borderId="34" xfId="313" applyNumberFormat="1" applyFont="1" applyFill="1" applyBorder="1" applyAlignment="1">
      <alignment horizontal="center" vertical="center" wrapText="1"/>
    </xf>
    <xf numFmtId="201" fontId="46" fillId="0" borderId="34" xfId="313" applyNumberFormat="1" applyFont="1" applyFill="1" applyBorder="1" applyAlignment="1">
      <alignment horizontal="center" vertical="center" wrapText="1"/>
    </xf>
    <xf numFmtId="0" fontId="71" fillId="0" borderId="13" xfId="313" applyNumberFormat="1" applyFont="1" applyFill="1" applyBorder="1" applyAlignment="1">
      <alignment vertical="center"/>
    </xf>
    <xf numFmtId="41" fontId="43" fillId="0" borderId="0" xfId="303" applyFont="1" applyFill="1" applyBorder="1" applyAlignment="1">
      <alignment vertical="center"/>
    </xf>
    <xf numFmtId="41" fontId="43" fillId="0" borderId="6" xfId="303" applyFont="1" applyFill="1" applyBorder="1" applyAlignment="1">
      <alignment vertical="center"/>
    </xf>
    <xf numFmtId="0" fontId="43" fillId="0" borderId="0" xfId="283" applyFont="1" applyFill="1" applyBorder="1" applyAlignment="1">
      <alignment horizontal="right" vertical="center"/>
    </xf>
    <xf numFmtId="41" fontId="43" fillId="0" borderId="58" xfId="303" applyFont="1" applyFill="1" applyBorder="1" applyAlignment="1">
      <alignment horizontal="center" vertical="center" wrapText="1"/>
    </xf>
    <xf numFmtId="41" fontId="43" fillId="0" borderId="53" xfId="303" applyFont="1" applyFill="1" applyBorder="1" applyAlignment="1">
      <alignment horizontal="center" vertical="center" wrapText="1"/>
    </xf>
    <xf numFmtId="41" fontId="43" fillId="0" borderId="53" xfId="282" applyFont="1" applyFill="1" applyBorder="1" applyAlignment="1">
      <alignment horizontal="center" vertical="center" wrapText="1"/>
    </xf>
    <xf numFmtId="41" fontId="43" fillId="0" borderId="60" xfId="303" applyFont="1" applyFill="1" applyBorder="1" applyAlignment="1">
      <alignment horizontal="center" vertical="center"/>
    </xf>
    <xf numFmtId="41" fontId="43" fillId="0" borderId="61" xfId="303" applyFont="1" applyFill="1" applyBorder="1" applyAlignment="1">
      <alignment horizontal="center" vertical="center"/>
    </xf>
    <xf numFmtId="41" fontId="43" fillId="0" borderId="61" xfId="282" applyFont="1" applyFill="1" applyBorder="1" applyAlignment="1">
      <alignment horizontal="center" vertical="center"/>
    </xf>
    <xf numFmtId="41" fontId="43" fillId="0" borderId="63" xfId="303" applyFont="1" applyFill="1" applyBorder="1" applyAlignment="1">
      <alignment horizontal="center" vertical="center"/>
    </xf>
    <xf numFmtId="41" fontId="43" fillId="0" borderId="64" xfId="303" applyFont="1" applyFill="1" applyBorder="1" applyAlignment="1">
      <alignment horizontal="center" vertical="center"/>
    </xf>
    <xf numFmtId="41" fontId="43" fillId="0" borderId="64" xfId="282" applyFont="1" applyFill="1" applyBorder="1" applyAlignment="1">
      <alignment horizontal="center" vertical="center"/>
    </xf>
    <xf numFmtId="41" fontId="43" fillId="0" borderId="46" xfId="303" applyFont="1" applyFill="1" applyBorder="1" applyAlignment="1" applyProtection="1">
      <alignment horizontal="center" vertical="center" wrapText="1"/>
    </xf>
    <xf numFmtId="41" fontId="43" fillId="0" borderId="6" xfId="303" applyFont="1" applyFill="1" applyBorder="1" applyAlignment="1" applyProtection="1">
      <alignment horizontal="center" vertical="center" wrapText="1"/>
    </xf>
    <xf numFmtId="41" fontId="43" fillId="0" borderId="63" xfId="303" applyFont="1" applyFill="1" applyBorder="1" applyAlignment="1">
      <alignment horizontal="center" vertical="center" wrapText="1"/>
    </xf>
    <xf numFmtId="41" fontId="43" fillId="0" borderId="64" xfId="303" applyFont="1" applyFill="1" applyBorder="1" applyAlignment="1">
      <alignment horizontal="center" vertical="center" wrapText="1"/>
    </xf>
    <xf numFmtId="41" fontId="43" fillId="0" borderId="60" xfId="303" applyFont="1" applyFill="1" applyBorder="1" applyAlignment="1">
      <alignment horizontal="center" vertical="center" wrapText="1"/>
    </xf>
    <xf numFmtId="41" fontId="43" fillId="0" borderId="61" xfId="303" applyFont="1" applyFill="1" applyBorder="1" applyAlignment="1">
      <alignment horizontal="center" vertical="center" wrapText="1"/>
    </xf>
    <xf numFmtId="41" fontId="67" fillId="0" borderId="6" xfId="282" applyFont="1" applyBorder="1">
      <alignment vertical="center"/>
    </xf>
    <xf numFmtId="197" fontId="57" fillId="4" borderId="28" xfId="246" applyNumberFormat="1" applyFont="1" applyFill="1" applyBorder="1" applyAlignment="1" applyProtection="1">
      <alignment horizontal="center" vertical="center"/>
    </xf>
    <xf numFmtId="187" fontId="43" fillId="0" borderId="0" xfId="246" applyFont="1" applyFill="1" applyBorder="1" applyAlignment="1" applyProtection="1">
      <alignment horizontal="right"/>
    </xf>
    <xf numFmtId="0" fontId="67" fillId="0" borderId="53" xfId="0" applyFont="1" applyBorder="1">
      <alignment vertical="center"/>
    </xf>
    <xf numFmtId="0" fontId="67" fillId="0" borderId="38" xfId="0" applyFont="1" applyBorder="1">
      <alignment vertical="center"/>
    </xf>
    <xf numFmtId="0" fontId="67" fillId="0" borderId="38" xfId="0" applyFont="1" applyFill="1" applyBorder="1">
      <alignment vertical="center"/>
    </xf>
    <xf numFmtId="0" fontId="43" fillId="0" borderId="13" xfId="283" applyFont="1" applyFill="1" applyBorder="1" applyAlignment="1">
      <alignment vertical="center"/>
    </xf>
    <xf numFmtId="0" fontId="43" fillId="0" borderId="0" xfId="283" applyFont="1" applyFill="1" applyBorder="1" applyAlignment="1"/>
    <xf numFmtId="0" fontId="43" fillId="0" borderId="13" xfId="283" applyFont="1" applyFill="1" applyBorder="1" applyAlignment="1">
      <alignment horizontal="right" vertical="center"/>
    </xf>
    <xf numFmtId="0" fontId="67" fillId="0" borderId="0" xfId="283" applyFont="1" applyFill="1" applyBorder="1" applyAlignment="1">
      <alignment vertical="center"/>
    </xf>
    <xf numFmtId="0" fontId="67" fillId="0" borderId="0" xfId="283" applyFont="1" applyFill="1">
      <alignment vertical="center"/>
    </xf>
    <xf numFmtId="0" fontId="67" fillId="0" borderId="0" xfId="283" applyFont="1" applyFill="1" applyBorder="1" applyAlignment="1">
      <alignment horizontal="right" vertical="center"/>
    </xf>
    <xf numFmtId="0" fontId="43" fillId="0" borderId="48" xfId="283" applyFont="1" applyFill="1" applyBorder="1" applyAlignment="1">
      <alignment horizontal="center" vertical="center" wrapText="1"/>
    </xf>
    <xf numFmtId="41" fontId="43" fillId="0" borderId="58" xfId="303" applyFont="1" applyFill="1" applyBorder="1" applyAlignment="1">
      <alignment horizontal="left" vertical="center" wrapText="1" indent="1"/>
    </xf>
    <xf numFmtId="41" fontId="57" fillId="4" borderId="59" xfId="303" applyFont="1" applyFill="1" applyBorder="1" applyAlignment="1">
      <alignment horizontal="center" vertical="center" wrapText="1"/>
    </xf>
    <xf numFmtId="41" fontId="43" fillId="0" borderId="46" xfId="303" applyFont="1" applyFill="1" applyBorder="1" applyAlignment="1">
      <alignment horizontal="center" vertical="center" wrapText="1"/>
    </xf>
    <xf numFmtId="41" fontId="57" fillId="4" borderId="62" xfId="303" applyFont="1" applyFill="1" applyBorder="1" applyAlignment="1">
      <alignment horizontal="center" vertical="center" wrapText="1"/>
    </xf>
    <xf numFmtId="41" fontId="43" fillId="0" borderId="58" xfId="303" applyFont="1" applyFill="1" applyBorder="1" applyAlignment="1">
      <alignment horizontal="center" vertical="center"/>
    </xf>
    <xf numFmtId="41" fontId="43" fillId="0" borderId="53" xfId="303" applyFont="1" applyFill="1" applyBorder="1" applyAlignment="1">
      <alignment horizontal="center" vertical="center"/>
    </xf>
    <xf numFmtId="41" fontId="57" fillId="4" borderId="59" xfId="303" applyFont="1" applyFill="1" applyBorder="1" applyAlignment="1">
      <alignment vertical="center"/>
    </xf>
    <xf numFmtId="41" fontId="43" fillId="0" borderId="46" xfId="303" applyFont="1" applyFill="1" applyBorder="1" applyAlignment="1">
      <alignment horizontal="center" vertical="center"/>
    </xf>
    <xf numFmtId="41" fontId="57" fillId="4" borderId="62" xfId="303" applyFont="1" applyFill="1" applyBorder="1" applyAlignment="1">
      <alignment vertical="center"/>
    </xf>
    <xf numFmtId="0" fontId="43" fillId="0" borderId="29" xfId="283" applyNumberFormat="1" applyFont="1" applyFill="1" applyBorder="1" applyAlignment="1">
      <alignment horizontal="center" vertical="center" wrapText="1"/>
    </xf>
    <xf numFmtId="0" fontId="43" fillId="0" borderId="28" xfId="305" applyNumberFormat="1" applyFont="1" applyFill="1" applyBorder="1" applyAlignment="1">
      <alignment horizontal="center" vertical="center" wrapText="1"/>
    </xf>
    <xf numFmtId="0" fontId="57" fillId="4" borderId="28" xfId="305" applyNumberFormat="1" applyFont="1" applyFill="1" applyBorder="1" applyAlignment="1">
      <alignment horizontal="center" vertical="center" wrapText="1"/>
    </xf>
    <xf numFmtId="0" fontId="43" fillId="0" borderId="30" xfId="305" applyNumberFormat="1" applyFont="1" applyFill="1" applyBorder="1" applyAlignment="1">
      <alignment horizontal="center" vertical="center" wrapText="1"/>
    </xf>
    <xf numFmtId="41" fontId="43" fillId="0" borderId="46" xfId="282" applyFont="1" applyFill="1" applyBorder="1" applyAlignment="1">
      <alignment horizontal="center" vertical="center" wrapText="1"/>
    </xf>
    <xf numFmtId="41" fontId="43" fillId="0" borderId="71" xfId="282" applyFont="1" applyFill="1" applyBorder="1" applyAlignment="1">
      <alignment horizontal="center" vertical="center" wrapText="1"/>
    </xf>
    <xf numFmtId="41" fontId="43" fillId="0" borderId="38" xfId="282" applyFont="1" applyFill="1" applyBorder="1" applyAlignment="1">
      <alignment horizontal="center" vertical="center" wrapText="1"/>
    </xf>
    <xf numFmtId="0" fontId="57" fillId="4" borderId="30" xfId="305" applyNumberFormat="1" applyFont="1" applyFill="1" applyBorder="1" applyAlignment="1">
      <alignment horizontal="center" vertical="center" wrapText="1"/>
    </xf>
    <xf numFmtId="41" fontId="43" fillId="0" borderId="71" xfId="303" applyFont="1" applyFill="1" applyBorder="1" applyAlignment="1">
      <alignment horizontal="center" vertical="center" wrapText="1"/>
    </xf>
    <xf numFmtId="41" fontId="57" fillId="4" borderId="37" xfId="303" applyFont="1" applyFill="1" applyBorder="1" applyAlignment="1">
      <alignment horizontal="center" vertical="center" wrapText="1"/>
    </xf>
    <xf numFmtId="0" fontId="43" fillId="0" borderId="28" xfId="305" applyNumberFormat="1" applyFont="1" applyFill="1" applyBorder="1" applyAlignment="1">
      <alignment horizontal="center" vertical="center"/>
    </xf>
    <xf numFmtId="0" fontId="57" fillId="4" borderId="30" xfId="305" applyNumberFormat="1" applyFont="1" applyFill="1" applyBorder="1" applyAlignment="1">
      <alignment horizontal="center" vertical="center"/>
    </xf>
    <xf numFmtId="41" fontId="43" fillId="0" borderId="0" xfId="282" applyFont="1" applyFill="1" applyBorder="1" applyAlignment="1">
      <alignment horizontal="right" vertical="center"/>
    </xf>
    <xf numFmtId="41" fontId="43" fillId="0" borderId="6" xfId="282" applyFont="1" applyFill="1" applyBorder="1" applyAlignment="1">
      <alignment horizontal="right" vertical="center"/>
    </xf>
    <xf numFmtId="41" fontId="43" fillId="0" borderId="58" xfId="282" applyFont="1" applyFill="1" applyBorder="1" applyAlignment="1">
      <alignment horizontal="right" vertical="center"/>
    </xf>
    <xf numFmtId="41" fontId="43" fillId="0" borderId="53" xfId="282" applyFont="1" applyFill="1" applyBorder="1" applyAlignment="1">
      <alignment horizontal="right" vertical="center"/>
    </xf>
    <xf numFmtId="41" fontId="43" fillId="0" borderId="71" xfId="282" applyFont="1" applyFill="1" applyBorder="1" applyAlignment="1">
      <alignment horizontal="right" vertical="center"/>
    </xf>
    <xf numFmtId="41" fontId="43" fillId="0" borderId="38" xfId="282" applyFont="1" applyFill="1" applyBorder="1" applyAlignment="1">
      <alignment horizontal="right" vertical="center"/>
    </xf>
    <xf numFmtId="41" fontId="57" fillId="4" borderId="37" xfId="282" applyFont="1" applyFill="1" applyBorder="1" applyAlignment="1">
      <alignment horizontal="right" vertical="center"/>
    </xf>
    <xf numFmtId="0" fontId="43" fillId="0" borderId="0" xfId="283" applyFont="1">
      <alignment vertical="center"/>
    </xf>
    <xf numFmtId="41" fontId="43" fillId="0" borderId="46" xfId="282" applyFont="1" applyFill="1" applyBorder="1" applyAlignment="1">
      <alignment horizontal="center" vertical="center"/>
    </xf>
    <xf numFmtId="41" fontId="57" fillId="4" borderId="59" xfId="282" applyFont="1" applyFill="1" applyBorder="1" applyAlignment="1">
      <alignment horizontal="center" vertical="center" wrapText="1"/>
    </xf>
    <xf numFmtId="41" fontId="43" fillId="0" borderId="15" xfId="282" applyFont="1" applyFill="1" applyBorder="1" applyAlignment="1">
      <alignment horizontal="center" vertical="center" wrapText="1"/>
    </xf>
    <xf numFmtId="41" fontId="57" fillId="4" borderId="12" xfId="282" applyFont="1" applyFill="1" applyBorder="1" applyAlignment="1">
      <alignment horizontal="center" vertical="center" wrapText="1"/>
    </xf>
    <xf numFmtId="41" fontId="57" fillId="4" borderId="37" xfId="282" applyFont="1" applyFill="1" applyBorder="1" applyAlignment="1">
      <alignment horizontal="center" vertical="center" wrapText="1"/>
    </xf>
    <xf numFmtId="0" fontId="43" fillId="0" borderId="0" xfId="283" applyFont="1" applyFill="1" applyBorder="1" applyAlignment="1">
      <alignment vertical="center" shrinkToFit="1"/>
    </xf>
    <xf numFmtId="41" fontId="43" fillId="0" borderId="38" xfId="303" applyFont="1" applyFill="1" applyBorder="1" applyAlignment="1">
      <alignment horizontal="center" vertical="center"/>
    </xf>
    <xf numFmtId="0" fontId="43" fillId="0" borderId="0" xfId="283" applyFont="1" applyFill="1" applyBorder="1" applyAlignment="1">
      <alignment vertical="top"/>
    </xf>
    <xf numFmtId="0" fontId="43" fillId="0" borderId="0" xfId="283" applyFont="1" applyFill="1" applyAlignment="1">
      <alignment vertical="top"/>
    </xf>
    <xf numFmtId="0" fontId="43" fillId="0" borderId="29" xfId="306" applyFont="1" applyFill="1" applyBorder="1" applyAlignment="1">
      <alignment horizontal="center" vertical="center" wrapText="1"/>
    </xf>
    <xf numFmtId="0" fontId="43" fillId="0" borderId="27" xfId="306" applyFont="1" applyFill="1" applyBorder="1" applyAlignment="1">
      <alignment horizontal="center" vertical="center" wrapText="1"/>
    </xf>
    <xf numFmtId="0" fontId="57" fillId="4" borderId="30" xfId="283" applyNumberFormat="1" applyFont="1" applyFill="1" applyBorder="1" applyAlignment="1">
      <alignment horizontal="center" vertical="center"/>
    </xf>
    <xf numFmtId="41" fontId="43" fillId="0" borderId="72" xfId="303" applyFont="1" applyFill="1" applyBorder="1" applyAlignment="1">
      <alignment horizontal="center" vertical="center" wrapText="1"/>
    </xf>
    <xf numFmtId="41" fontId="43" fillId="0" borderId="67" xfId="303" applyFont="1" applyFill="1" applyBorder="1" applyAlignment="1">
      <alignment horizontal="center" vertical="center" wrapText="1"/>
    </xf>
    <xf numFmtId="0" fontId="43" fillId="0" borderId="48" xfId="307" applyFont="1" applyFill="1" applyBorder="1" applyAlignment="1">
      <alignment horizontal="center" vertical="center" wrapText="1"/>
    </xf>
    <xf numFmtId="0" fontId="43" fillId="0" borderId="34" xfId="307" applyFont="1" applyFill="1" applyBorder="1" applyAlignment="1">
      <alignment horizontal="center" vertical="center" wrapText="1"/>
    </xf>
    <xf numFmtId="0" fontId="43" fillId="0" borderId="27" xfId="307" applyFont="1" applyFill="1" applyBorder="1" applyAlignment="1">
      <alignment horizontal="center" vertical="center" wrapText="1"/>
    </xf>
    <xf numFmtId="0" fontId="43" fillId="0" borderId="73" xfId="283" applyFont="1" applyFill="1" applyBorder="1" applyAlignment="1">
      <alignment horizontal="center" vertical="center" wrapText="1"/>
    </xf>
    <xf numFmtId="0" fontId="43" fillId="0" borderId="48" xfId="283" applyFont="1" applyFill="1" applyBorder="1" applyAlignment="1">
      <alignment vertical="center" wrapText="1"/>
    </xf>
    <xf numFmtId="41" fontId="43" fillId="0" borderId="53" xfId="303" applyFont="1" applyFill="1" applyBorder="1" applyAlignment="1">
      <alignment vertical="center"/>
    </xf>
    <xf numFmtId="41" fontId="57" fillId="4" borderId="59" xfId="303" applyFont="1" applyFill="1" applyBorder="1" applyAlignment="1">
      <alignment horizontal="center" vertical="center"/>
    </xf>
    <xf numFmtId="41" fontId="43" fillId="0" borderId="61" xfId="303" applyFont="1" applyFill="1" applyBorder="1" applyAlignment="1">
      <alignment vertical="center"/>
    </xf>
    <xf numFmtId="41" fontId="57" fillId="4" borderId="62" xfId="303" applyFont="1" applyFill="1" applyBorder="1" applyAlignment="1">
      <alignment horizontal="center" vertical="center"/>
    </xf>
    <xf numFmtId="41" fontId="43" fillId="0" borderId="71" xfId="303" applyFont="1" applyFill="1" applyBorder="1" applyAlignment="1">
      <alignment horizontal="center" vertical="center"/>
    </xf>
    <xf numFmtId="41" fontId="43" fillId="0" borderId="38" xfId="303" applyFont="1" applyFill="1" applyBorder="1" applyAlignment="1">
      <alignment vertical="center"/>
    </xf>
    <xf numFmtId="41" fontId="43" fillId="0" borderId="63" xfId="303" applyFont="1" applyFill="1" applyBorder="1" applyAlignment="1">
      <alignment vertical="center"/>
    </xf>
    <xf numFmtId="41" fontId="43" fillId="0" borderId="64" xfId="303" applyFont="1" applyFill="1" applyBorder="1" applyAlignment="1">
      <alignment vertical="center"/>
    </xf>
    <xf numFmtId="41" fontId="57" fillId="4" borderId="65" xfId="303" applyFont="1" applyFill="1" applyBorder="1" applyAlignment="1">
      <alignment vertical="center"/>
    </xf>
    <xf numFmtId="0" fontId="67" fillId="0" borderId="0" xfId="0" applyFont="1" applyAlignment="1">
      <alignment horizontal="right" vertical="center"/>
    </xf>
    <xf numFmtId="0" fontId="43" fillId="0" borderId="34" xfId="283" applyFont="1" applyFill="1" applyBorder="1" applyAlignment="1">
      <alignment horizontal="center" vertical="center" wrapText="1"/>
    </xf>
    <xf numFmtId="0" fontId="43" fillId="0" borderId="35" xfId="283" applyFont="1" applyFill="1" applyBorder="1" applyAlignment="1">
      <alignment horizontal="center" vertical="center"/>
    </xf>
    <xf numFmtId="0" fontId="43" fillId="0" borderId="33" xfId="283" applyFont="1" applyFill="1" applyBorder="1" applyAlignment="1">
      <alignment horizontal="center" vertical="center" wrapText="1"/>
    </xf>
    <xf numFmtId="0" fontId="43" fillId="0" borderId="32" xfId="283" applyFont="1" applyFill="1" applyBorder="1" applyAlignment="1">
      <alignment horizontal="center" vertical="center"/>
    </xf>
    <xf numFmtId="0" fontId="64" fillId="0" borderId="24" xfId="283" applyFont="1" applyFill="1" applyBorder="1" applyAlignment="1">
      <alignment horizontal="center" vertical="center" wrapText="1"/>
    </xf>
    <xf numFmtId="0" fontId="43" fillId="0" borderId="27" xfId="283" applyFont="1" applyFill="1" applyBorder="1" applyAlignment="1">
      <alignment horizontal="center" vertical="center" wrapText="1"/>
    </xf>
    <xf numFmtId="0" fontId="43" fillId="0" borderId="29" xfId="283" applyFont="1" applyFill="1" applyBorder="1" applyAlignment="1">
      <alignment horizontal="center" vertical="center" wrapText="1"/>
    </xf>
    <xf numFmtId="0" fontId="43" fillId="0" borderId="28" xfId="283" applyFont="1" applyFill="1" applyBorder="1" applyAlignment="1">
      <alignment horizontal="center" vertical="center"/>
    </xf>
    <xf numFmtId="41" fontId="43" fillId="0" borderId="53" xfId="282" applyFont="1" applyFill="1" applyBorder="1" applyAlignment="1">
      <alignment horizontal="center" vertical="center"/>
    </xf>
    <xf numFmtId="41" fontId="43" fillId="0" borderId="59" xfId="282" applyFont="1" applyFill="1" applyBorder="1" applyAlignment="1">
      <alignment horizontal="center" vertical="center"/>
    </xf>
    <xf numFmtId="41" fontId="43" fillId="0" borderId="74" xfId="282" applyFont="1" applyFill="1" applyBorder="1" applyAlignment="1">
      <alignment horizontal="center" vertical="center"/>
    </xf>
    <xf numFmtId="41" fontId="43" fillId="0" borderId="38" xfId="282" applyFont="1" applyFill="1" applyBorder="1" applyAlignment="1">
      <alignment horizontal="center" vertical="center"/>
    </xf>
    <xf numFmtId="41" fontId="43" fillId="0" borderId="37" xfId="282" applyFont="1" applyFill="1" applyBorder="1" applyAlignment="1">
      <alignment horizontal="center" vertical="center"/>
    </xf>
    <xf numFmtId="0" fontId="53" fillId="0" borderId="0" xfId="283" applyFont="1">
      <alignment vertical="center"/>
    </xf>
    <xf numFmtId="41" fontId="43" fillId="0" borderId="15" xfId="303" applyFont="1" applyFill="1" applyBorder="1" applyAlignment="1">
      <alignment horizontal="center" vertical="center"/>
    </xf>
    <xf numFmtId="41" fontId="57" fillId="4" borderId="12" xfId="303" applyFont="1" applyFill="1" applyBorder="1" applyAlignment="1">
      <alignment vertical="center"/>
    </xf>
    <xf numFmtId="199" fontId="43" fillId="0" borderId="6" xfId="303" applyNumberFormat="1" applyFont="1" applyFill="1" applyBorder="1" applyAlignment="1">
      <alignment horizontal="center" vertical="center"/>
    </xf>
    <xf numFmtId="202" fontId="57" fillId="4" borderId="10" xfId="282" applyNumberFormat="1" applyFont="1" applyFill="1" applyBorder="1" applyAlignment="1">
      <alignment horizontal="right" vertical="center"/>
    </xf>
    <xf numFmtId="199" fontId="43" fillId="0" borderId="38" xfId="303" applyNumberFormat="1" applyFont="1" applyFill="1" applyBorder="1" applyAlignment="1">
      <alignment horizontal="center" vertical="center"/>
    </xf>
    <xf numFmtId="41" fontId="43" fillId="0" borderId="38" xfId="303" applyNumberFormat="1" applyFont="1" applyFill="1" applyBorder="1" applyAlignment="1">
      <alignment horizontal="center" vertical="center"/>
    </xf>
    <xf numFmtId="43" fontId="57" fillId="4" borderId="37" xfId="282" applyNumberFormat="1" applyFont="1" applyFill="1" applyBorder="1" applyAlignment="1">
      <alignment horizontal="right" vertical="center"/>
    </xf>
    <xf numFmtId="41" fontId="67" fillId="0" borderId="67" xfId="303" applyFont="1" applyFill="1" applyBorder="1" applyAlignment="1">
      <alignment horizontal="center" vertical="center"/>
    </xf>
    <xf numFmtId="41" fontId="67" fillId="0" borderId="38" xfId="303" applyFont="1" applyFill="1" applyBorder="1" applyAlignment="1">
      <alignment horizontal="center" vertical="center"/>
    </xf>
    <xf numFmtId="41" fontId="77" fillId="4" borderId="37" xfId="303" applyFont="1" applyFill="1" applyBorder="1" applyAlignment="1">
      <alignment horizontal="center" vertical="center"/>
    </xf>
    <xf numFmtId="41" fontId="43" fillId="0" borderId="53" xfId="282" applyFont="1" applyFill="1" applyBorder="1" applyAlignment="1">
      <alignment vertical="center"/>
    </xf>
    <xf numFmtId="41" fontId="43" fillId="0" borderId="61" xfId="282" applyFont="1" applyFill="1" applyBorder="1" applyAlignment="1">
      <alignment vertical="center"/>
    </xf>
    <xf numFmtId="41" fontId="43" fillId="0" borderId="6" xfId="282" applyFont="1" applyFill="1" applyBorder="1" applyAlignment="1">
      <alignment vertical="center"/>
    </xf>
    <xf numFmtId="41" fontId="43" fillId="0" borderId="0" xfId="282" applyFont="1" applyFill="1" applyBorder="1" applyAlignment="1">
      <alignment vertical="center"/>
    </xf>
    <xf numFmtId="41" fontId="43" fillId="0" borderId="6" xfId="282" applyFont="1" applyFill="1" applyBorder="1" applyAlignment="1" applyProtection="1">
      <alignment horizontal="center" vertical="center"/>
    </xf>
    <xf numFmtId="41" fontId="43" fillId="0" borderId="0" xfId="282" applyFont="1" applyFill="1" applyBorder="1" applyAlignment="1" applyProtection="1">
      <alignment horizontal="center" vertical="center"/>
    </xf>
    <xf numFmtId="41" fontId="57" fillId="4" borderId="13" xfId="282" applyFont="1" applyFill="1" applyBorder="1" applyAlignment="1">
      <alignment horizontal="center" vertical="center"/>
    </xf>
    <xf numFmtId="41" fontId="57" fillId="4" borderId="10" xfId="282" applyFont="1" applyFill="1" applyBorder="1" applyAlignment="1">
      <alignment horizontal="center" vertical="center"/>
    </xf>
    <xf numFmtId="41" fontId="57" fillId="4" borderId="37" xfId="282" applyFont="1" applyFill="1" applyBorder="1" applyAlignment="1">
      <alignment horizontal="center" vertical="center"/>
    </xf>
    <xf numFmtId="199" fontId="43" fillId="0" borderId="0" xfId="282" applyNumberFormat="1" applyFont="1" applyFill="1" applyBorder="1" applyAlignment="1">
      <alignment horizontal="center" vertical="center"/>
    </xf>
    <xf numFmtId="41" fontId="43" fillId="0" borderId="72" xfId="282" applyNumberFormat="1" applyFont="1" applyFill="1" applyBorder="1" applyAlignment="1">
      <alignment horizontal="center" vertical="center"/>
    </xf>
    <xf numFmtId="41" fontId="43" fillId="0" borderId="67" xfId="282" applyNumberFormat="1" applyFont="1" applyFill="1" applyBorder="1" applyAlignment="1">
      <alignment horizontal="center" vertical="center"/>
    </xf>
    <xf numFmtId="41" fontId="77" fillId="4" borderId="66" xfId="303" applyFont="1" applyFill="1" applyBorder="1" applyAlignment="1" applyProtection="1">
      <alignment horizontal="right" vertical="center"/>
    </xf>
    <xf numFmtId="41" fontId="77" fillId="4" borderId="13" xfId="303" applyFont="1" applyFill="1" applyBorder="1" applyAlignment="1" applyProtection="1">
      <alignment horizontal="right" vertical="center"/>
    </xf>
    <xf numFmtId="41" fontId="77" fillId="4" borderId="13" xfId="303" applyFont="1" applyFill="1" applyBorder="1" applyAlignment="1">
      <alignment horizontal="right" vertical="center"/>
    </xf>
    <xf numFmtId="41" fontId="77" fillId="4" borderId="10" xfId="303" applyFont="1" applyFill="1" applyBorder="1" applyAlignment="1">
      <alignment horizontal="right" vertical="center"/>
    </xf>
    <xf numFmtId="0" fontId="43" fillId="0" borderId="16" xfId="283" applyFont="1" applyFill="1" applyBorder="1" applyAlignment="1">
      <alignment horizontal="center" vertical="center" wrapText="1"/>
    </xf>
    <xf numFmtId="0" fontId="43" fillId="0" borderId="28" xfId="283" applyFont="1" applyFill="1" applyBorder="1" applyAlignment="1">
      <alignment horizontal="center" vertical="center"/>
    </xf>
    <xf numFmtId="0" fontId="43" fillId="0" borderId="34" xfId="283" applyFont="1" applyFill="1" applyBorder="1" applyAlignment="1">
      <alignment horizontal="center" vertical="center" wrapText="1"/>
    </xf>
    <xf numFmtId="0" fontId="43" fillId="0" borderId="0" xfId="283" applyFont="1" applyFill="1" applyBorder="1" applyAlignment="1">
      <alignment horizontal="center" vertical="center"/>
    </xf>
    <xf numFmtId="0" fontId="43" fillId="0" borderId="27" xfId="283" applyFont="1" applyFill="1" applyBorder="1" applyAlignment="1">
      <alignment horizontal="center" vertical="center" wrapText="1"/>
    </xf>
    <xf numFmtId="0" fontId="43" fillId="0" borderId="29" xfId="283" applyFont="1" applyFill="1" applyBorder="1" applyAlignment="1">
      <alignment horizontal="center" vertical="center" wrapText="1"/>
    </xf>
    <xf numFmtId="200" fontId="43" fillId="0" borderId="32" xfId="305" applyFont="1" applyFill="1" applyBorder="1" applyAlignment="1">
      <alignment horizontal="center" vertical="center" wrapText="1"/>
    </xf>
    <xf numFmtId="0" fontId="43" fillId="0" borderId="28" xfId="283" applyFont="1" applyFill="1" applyBorder="1" applyAlignment="1">
      <alignment horizontal="center" vertical="center"/>
    </xf>
    <xf numFmtId="187" fontId="1" fillId="0" borderId="0" xfId="246" applyFont="1" applyFill="1" applyProtection="1">
      <alignment horizontal="right"/>
    </xf>
    <xf numFmtId="0" fontId="67" fillId="0" borderId="53" xfId="0" applyFont="1" applyFill="1" applyBorder="1">
      <alignment vertical="center"/>
    </xf>
    <xf numFmtId="41" fontId="67" fillId="0" borderId="6" xfId="282" applyFont="1" applyFill="1" applyBorder="1">
      <alignment vertical="center"/>
    </xf>
    <xf numFmtId="0" fontId="67" fillId="0" borderId="27" xfId="0" applyFont="1" applyFill="1" applyBorder="1" applyAlignment="1">
      <alignment horizontal="center" vertical="center" wrapText="1"/>
    </xf>
    <xf numFmtId="0" fontId="18" fillId="0" borderId="0" xfId="283" applyFont="1" applyFill="1" applyBorder="1" applyAlignment="1"/>
    <xf numFmtId="0" fontId="57" fillId="4" borderId="0" xfId="283" applyFont="1" applyFill="1" applyBorder="1" applyAlignment="1">
      <alignment vertical="center" wrapText="1"/>
    </xf>
    <xf numFmtId="0" fontId="56" fillId="4" borderId="0" xfId="283" applyFont="1" applyFill="1" applyBorder="1">
      <alignment vertical="center"/>
    </xf>
    <xf numFmtId="0" fontId="80" fillId="0" borderId="0" xfId="283" applyFont="1" applyFill="1" applyBorder="1" applyAlignment="1">
      <alignment vertical="top"/>
    </xf>
    <xf numFmtId="0" fontId="80" fillId="0" borderId="0" xfId="283" applyFont="1" applyBorder="1" applyAlignment="1">
      <alignment vertical="top"/>
    </xf>
    <xf numFmtId="0" fontId="80" fillId="0" borderId="0" xfId="283" applyFont="1" applyAlignment="1">
      <alignment vertical="top"/>
    </xf>
    <xf numFmtId="0" fontId="61" fillId="0" borderId="13" xfId="283" applyFont="1" applyFill="1" applyBorder="1" applyAlignment="1">
      <alignment vertical="center"/>
    </xf>
    <xf numFmtId="0" fontId="61" fillId="0" borderId="0" xfId="283" applyFont="1" applyFill="1" applyBorder="1">
      <alignment vertical="center"/>
    </xf>
    <xf numFmtId="0" fontId="81" fillId="0" borderId="0" xfId="283" applyFont="1">
      <alignment vertical="center"/>
    </xf>
    <xf numFmtId="0" fontId="61" fillId="0" borderId="13" xfId="283" applyFont="1" applyFill="1" applyBorder="1" applyAlignment="1">
      <alignment horizontal="right" vertical="center"/>
    </xf>
    <xf numFmtId="0" fontId="81" fillId="0" borderId="0" xfId="283" applyFont="1" applyBorder="1">
      <alignment vertical="center"/>
    </xf>
    <xf numFmtId="0" fontId="83" fillId="0" borderId="0" xfId="283" applyFont="1" applyBorder="1">
      <alignment vertical="center"/>
    </xf>
    <xf numFmtId="0" fontId="67" fillId="0" borderId="0" xfId="283" applyFont="1" applyFill="1" applyBorder="1" applyAlignment="1">
      <alignment vertical="center" wrapText="1"/>
    </xf>
    <xf numFmtId="0" fontId="83" fillId="0" borderId="0" xfId="283" applyFont="1">
      <alignment vertical="center"/>
    </xf>
    <xf numFmtId="0" fontId="67" fillId="0" borderId="3" xfId="283" applyFont="1" applyFill="1" applyBorder="1" applyAlignment="1">
      <alignment horizontal="center" vertical="center" wrapText="1"/>
    </xf>
    <xf numFmtId="0" fontId="84" fillId="0" borderId="0" xfId="283" applyFont="1" applyFill="1" applyBorder="1">
      <alignment vertical="center"/>
    </xf>
    <xf numFmtId="0" fontId="57" fillId="4" borderId="3" xfId="305" applyNumberFormat="1" applyFont="1" applyFill="1" applyBorder="1" applyAlignment="1">
      <alignment horizontal="center" vertical="center" wrapText="1"/>
    </xf>
    <xf numFmtId="0" fontId="57" fillId="4" borderId="3" xfId="283" applyFont="1" applyFill="1" applyBorder="1" applyAlignment="1">
      <alignment vertical="center" wrapText="1"/>
    </xf>
    <xf numFmtId="0" fontId="43" fillId="0" borderId="30" xfId="305" applyNumberFormat="1" applyFont="1" applyFill="1" applyBorder="1" applyAlignment="1">
      <alignment horizontal="center" vertical="center"/>
    </xf>
    <xf numFmtId="41" fontId="43" fillId="0" borderId="59" xfId="282" applyFont="1" applyFill="1" applyBorder="1" applyAlignment="1">
      <alignment horizontal="right" vertical="center"/>
    </xf>
    <xf numFmtId="41" fontId="43" fillId="0" borderId="13" xfId="282" applyFont="1" applyFill="1" applyBorder="1" applyAlignment="1">
      <alignment horizontal="right" vertical="center"/>
    </xf>
    <xf numFmtId="41" fontId="43" fillId="0" borderId="37" xfId="282" applyFont="1" applyFill="1" applyBorder="1" applyAlignment="1">
      <alignment horizontal="right" vertical="center"/>
    </xf>
    <xf numFmtId="41" fontId="43" fillId="0" borderId="10" xfId="282" applyFont="1" applyFill="1" applyBorder="1" applyAlignment="1">
      <alignment horizontal="right" vertical="center"/>
    </xf>
    <xf numFmtId="41" fontId="43" fillId="0" borderId="67" xfId="282" applyNumberFormat="1" applyFont="1" applyFill="1" applyBorder="1" applyAlignment="1">
      <alignment vertical="center"/>
    </xf>
    <xf numFmtId="199" fontId="43" fillId="0" borderId="0" xfId="282" applyNumberFormat="1" applyFont="1" applyFill="1" applyBorder="1" applyAlignment="1">
      <alignment vertical="center"/>
    </xf>
    <xf numFmtId="0" fontId="57" fillId="0" borderId="0" xfId="283" applyFont="1" applyFill="1" applyBorder="1">
      <alignment vertical="center"/>
    </xf>
    <xf numFmtId="41" fontId="43" fillId="0" borderId="15" xfId="303" applyFont="1" applyFill="1" applyBorder="1" applyAlignment="1">
      <alignment vertical="center"/>
    </xf>
    <xf numFmtId="41" fontId="43" fillId="0" borderId="38" xfId="282" applyFont="1" applyFill="1" applyBorder="1" applyAlignment="1">
      <alignment vertical="center"/>
    </xf>
    <xf numFmtId="0" fontId="67" fillId="0" borderId="34" xfId="0" applyFont="1" applyFill="1" applyBorder="1" applyAlignment="1">
      <alignment horizontal="center" vertical="center" wrapText="1"/>
    </xf>
    <xf numFmtId="0" fontId="57" fillId="4" borderId="13" xfId="283" applyFont="1" applyFill="1" applyBorder="1">
      <alignment vertical="center"/>
    </xf>
    <xf numFmtId="0" fontId="43" fillId="0" borderId="76" xfId="283" applyFont="1" applyFill="1" applyBorder="1" applyAlignment="1">
      <alignment horizontal="center" vertical="center" wrapText="1"/>
    </xf>
    <xf numFmtId="41" fontId="57" fillId="4" borderId="65" xfId="282" applyFont="1" applyFill="1" applyBorder="1" applyAlignment="1">
      <alignment horizontal="center" vertical="center"/>
    </xf>
    <xf numFmtId="0" fontId="56" fillId="4" borderId="65" xfId="283" applyFont="1" applyFill="1" applyBorder="1">
      <alignment vertical="center"/>
    </xf>
    <xf numFmtId="0" fontId="56" fillId="4" borderId="77" xfId="283" applyFont="1" applyFill="1" applyBorder="1">
      <alignment vertical="center"/>
    </xf>
    <xf numFmtId="43" fontId="43" fillId="0" borderId="38" xfId="282" applyNumberFormat="1" applyFont="1" applyFill="1" applyBorder="1" applyAlignment="1">
      <alignment horizontal="right" vertical="center"/>
    </xf>
    <xf numFmtId="202" fontId="43" fillId="0" borderId="6" xfId="282" applyNumberFormat="1" applyFont="1" applyFill="1" applyBorder="1" applyAlignment="1">
      <alignment horizontal="right" vertical="center"/>
    </xf>
    <xf numFmtId="41" fontId="67" fillId="0" borderId="67" xfId="303" applyFont="1" applyFill="1" applyBorder="1" applyAlignment="1" applyProtection="1">
      <alignment horizontal="right" vertical="center"/>
    </xf>
    <xf numFmtId="41" fontId="67" fillId="0" borderId="0" xfId="303" applyFont="1" applyFill="1" applyBorder="1" applyAlignment="1" applyProtection="1">
      <alignment horizontal="right" vertical="center"/>
    </xf>
    <xf numFmtId="41" fontId="67" fillId="0" borderId="0" xfId="303" applyFont="1" applyFill="1" applyBorder="1" applyAlignment="1">
      <alignment horizontal="right" vertical="center"/>
    </xf>
    <xf numFmtId="41" fontId="67" fillId="0" borderId="6" xfId="303" applyFont="1" applyFill="1" applyBorder="1" applyAlignment="1">
      <alignment horizontal="right" vertical="center"/>
    </xf>
    <xf numFmtId="0" fontId="69" fillId="0" borderId="0" xfId="312" applyNumberFormat="1" applyFont="1" applyFill="1">
      <alignment vertical="center"/>
    </xf>
    <xf numFmtId="183" fontId="57" fillId="4" borderId="13" xfId="235" applyFont="1" applyFill="1" applyBorder="1" applyAlignment="1">
      <alignment horizontal="center" vertical="center"/>
    </xf>
    <xf numFmtId="183" fontId="57" fillId="4" borderId="10" xfId="235" applyFont="1" applyFill="1" applyBorder="1" applyAlignment="1">
      <alignment horizontal="center" vertical="center"/>
    </xf>
    <xf numFmtId="183" fontId="57" fillId="4" borderId="37" xfId="235" applyFont="1" applyFill="1" applyBorder="1" applyAlignment="1">
      <alignment horizontal="center" vertical="center"/>
    </xf>
    <xf numFmtId="41" fontId="57" fillId="4" borderId="6" xfId="322" applyFont="1" applyFill="1" applyBorder="1" applyAlignment="1">
      <alignment horizontal="center" vertical="center"/>
    </xf>
    <xf numFmtId="41" fontId="57" fillId="4" borderId="53" xfId="322" applyFont="1" applyFill="1" applyBorder="1" applyAlignment="1">
      <alignment horizontal="center" vertical="center"/>
    </xf>
    <xf numFmtId="41" fontId="57" fillId="4" borderId="38" xfId="322" applyFont="1" applyFill="1" applyBorder="1" applyAlignment="1">
      <alignment horizontal="center" vertical="center"/>
    </xf>
    <xf numFmtId="0" fontId="43" fillId="0" borderId="28" xfId="283" applyNumberFormat="1" applyFont="1" applyFill="1" applyBorder="1" applyAlignment="1">
      <alignment horizontal="center" vertical="center" shrinkToFit="1"/>
    </xf>
    <xf numFmtId="41" fontId="43" fillId="0" borderId="38" xfId="331" applyFont="1" applyFill="1" applyBorder="1" applyAlignment="1">
      <alignment horizontal="center" vertical="center"/>
    </xf>
    <xf numFmtId="0" fontId="18" fillId="0" borderId="0" xfId="283" applyFont="1" applyFill="1">
      <alignment vertical="center"/>
    </xf>
    <xf numFmtId="0" fontId="18" fillId="0" borderId="0" xfId="283" applyFont="1" applyFill="1" applyBorder="1">
      <alignment vertical="center"/>
    </xf>
    <xf numFmtId="0" fontId="54" fillId="0" borderId="0" xfId="283" applyFont="1" applyFill="1" applyBorder="1" applyAlignment="1">
      <alignment vertical="center"/>
    </xf>
    <xf numFmtId="0" fontId="54" fillId="0" borderId="0" xfId="283" applyFont="1" applyFill="1" applyBorder="1">
      <alignment vertical="center"/>
    </xf>
    <xf numFmtId="0" fontId="53" fillId="0" borderId="0" xfId="283" applyFont="1" applyFill="1" applyBorder="1" applyAlignment="1">
      <alignment vertical="center"/>
    </xf>
    <xf numFmtId="41" fontId="43" fillId="0" borderId="6" xfId="331" applyFont="1" applyFill="1" applyBorder="1" applyAlignment="1">
      <alignment horizontal="center" vertical="center"/>
    </xf>
    <xf numFmtId="0" fontId="43" fillId="0" borderId="0" xfId="283" applyFont="1" applyFill="1" applyBorder="1" applyAlignment="1">
      <alignment horizontal="right" vertical="center"/>
    </xf>
    <xf numFmtId="41" fontId="43" fillId="0" borderId="38" xfId="331" applyFont="1" applyFill="1" applyBorder="1" applyAlignment="1">
      <alignment horizontal="center" vertical="center"/>
    </xf>
    <xf numFmtId="0" fontId="18" fillId="0" borderId="0" xfId="283" applyFont="1" applyFill="1">
      <alignment vertical="center"/>
    </xf>
    <xf numFmtId="0" fontId="18" fillId="0" borderId="0" xfId="283" applyFont="1" applyFill="1" applyBorder="1">
      <alignment vertical="center"/>
    </xf>
    <xf numFmtId="187" fontId="1" fillId="0" borderId="0" xfId="246" applyFill="1" applyProtection="1">
      <alignment horizontal="right"/>
    </xf>
    <xf numFmtId="41" fontId="43" fillId="0" borderId="0" xfId="331" applyFont="1" applyFill="1" applyBorder="1" applyAlignment="1">
      <alignment horizontal="center" vertical="center"/>
    </xf>
    <xf numFmtId="41" fontId="43" fillId="0" borderId="6" xfId="331" applyFont="1" applyFill="1" applyBorder="1" applyAlignment="1">
      <alignment horizontal="center" vertical="center"/>
    </xf>
    <xf numFmtId="41" fontId="57" fillId="4" borderId="6" xfId="331" applyFont="1" applyFill="1" applyBorder="1" applyAlignment="1">
      <alignment horizontal="center" vertical="center"/>
    </xf>
    <xf numFmtId="41" fontId="43" fillId="0" borderId="10" xfId="331" applyFont="1" applyFill="1" applyBorder="1" applyAlignment="1">
      <alignment horizontal="center" vertical="center"/>
    </xf>
    <xf numFmtId="0" fontId="57" fillId="4" borderId="28" xfId="283" applyNumberFormat="1" applyFont="1" applyFill="1" applyBorder="1" applyAlignment="1">
      <alignment horizontal="center" vertical="center"/>
    </xf>
    <xf numFmtId="0" fontId="43" fillId="0" borderId="28" xfId="283" applyNumberFormat="1" applyFont="1" applyFill="1" applyBorder="1" applyAlignment="1">
      <alignment horizontal="center" vertical="center" wrapText="1"/>
    </xf>
    <xf numFmtId="0" fontId="43" fillId="0" borderId="30" xfId="283" applyNumberFormat="1" applyFont="1" applyFill="1" applyBorder="1" applyAlignment="1">
      <alignment horizontal="center" vertical="center" wrapText="1"/>
    </xf>
    <xf numFmtId="41" fontId="43" fillId="0" borderId="61" xfId="331" applyFont="1" applyFill="1" applyBorder="1" applyAlignment="1">
      <alignment horizontal="center" vertical="center"/>
    </xf>
    <xf numFmtId="41" fontId="43" fillId="0" borderId="62" xfId="331" applyFont="1" applyFill="1" applyBorder="1" applyAlignment="1">
      <alignment horizontal="center" vertical="center"/>
    </xf>
    <xf numFmtId="41" fontId="43" fillId="0" borderId="64" xfId="331" applyFont="1" applyFill="1" applyBorder="1" applyAlignment="1">
      <alignment horizontal="center" vertical="center"/>
    </xf>
    <xf numFmtId="41" fontId="43" fillId="0" borderId="65" xfId="331" applyFont="1" applyFill="1" applyBorder="1" applyAlignment="1">
      <alignment horizontal="center" vertical="center"/>
    </xf>
    <xf numFmtId="41" fontId="57" fillId="4" borderId="53" xfId="331" applyFont="1" applyFill="1" applyBorder="1" applyAlignment="1">
      <alignment horizontal="center" vertical="center"/>
    </xf>
    <xf numFmtId="41" fontId="43" fillId="0" borderId="53" xfId="331" applyFont="1" applyFill="1" applyBorder="1" applyAlignment="1">
      <alignment vertical="center"/>
    </xf>
    <xf numFmtId="41" fontId="43" fillId="0" borderId="61" xfId="331" applyFont="1" applyFill="1" applyBorder="1" applyAlignment="1">
      <alignment vertical="center"/>
    </xf>
    <xf numFmtId="41" fontId="43" fillId="0" borderId="64" xfId="331" applyFont="1" applyFill="1" applyBorder="1" applyAlignment="1">
      <alignment vertical="center"/>
    </xf>
    <xf numFmtId="41" fontId="43" fillId="0" borderId="6" xfId="331" applyFont="1" applyFill="1" applyBorder="1" applyAlignment="1">
      <alignment vertical="center"/>
    </xf>
    <xf numFmtId="41" fontId="43" fillId="0" borderId="0" xfId="331" applyFont="1" applyFill="1" applyBorder="1" applyAlignment="1">
      <alignment vertical="center"/>
    </xf>
    <xf numFmtId="41" fontId="43" fillId="0" borderId="6" xfId="331" applyFont="1" applyFill="1" applyBorder="1" applyAlignment="1" applyProtection="1">
      <alignment horizontal="center" vertical="center"/>
    </xf>
    <xf numFmtId="41" fontId="43" fillId="0" borderId="0" xfId="331" applyFont="1" applyFill="1" applyBorder="1" applyAlignment="1" applyProtection="1">
      <alignment horizontal="center" vertical="center"/>
    </xf>
    <xf numFmtId="41" fontId="43" fillId="0" borderId="10" xfId="331" applyFont="1" applyFill="1" applyBorder="1" applyAlignment="1" applyProtection="1">
      <alignment horizontal="center" vertical="center"/>
    </xf>
    <xf numFmtId="41" fontId="43" fillId="0" borderId="13" xfId="331" applyFont="1" applyFill="1" applyBorder="1" applyAlignment="1">
      <alignment horizontal="center" vertical="center"/>
    </xf>
    <xf numFmtId="41" fontId="43" fillId="0" borderId="13" xfId="331" applyFont="1" applyFill="1" applyBorder="1" applyAlignment="1" applyProtection="1">
      <alignment horizontal="center" vertical="center"/>
    </xf>
    <xf numFmtId="41" fontId="43" fillId="0" borderId="62" xfId="331" applyFont="1" applyFill="1" applyBorder="1" applyAlignment="1">
      <alignment vertical="center"/>
    </xf>
    <xf numFmtId="41" fontId="43" fillId="0" borderId="59" xfId="331" applyFont="1" applyFill="1" applyBorder="1" applyAlignment="1">
      <alignment vertical="center"/>
    </xf>
    <xf numFmtId="41" fontId="57" fillId="4" borderId="61" xfId="331" applyFont="1" applyFill="1" applyBorder="1" applyAlignment="1">
      <alignment horizontal="center" vertical="center"/>
    </xf>
    <xf numFmtId="41" fontId="57" fillId="4" borderId="64" xfId="331" applyFont="1" applyFill="1" applyBorder="1" applyAlignment="1">
      <alignment horizontal="center" vertical="center"/>
    </xf>
    <xf numFmtId="41" fontId="57" fillId="4" borderId="6" xfId="331" applyFont="1" applyFill="1" applyBorder="1" applyAlignment="1" applyProtection="1">
      <alignment horizontal="center" vertical="center"/>
    </xf>
    <xf numFmtId="41" fontId="57" fillId="4" borderId="0" xfId="331" applyFont="1" applyFill="1" applyBorder="1" applyAlignment="1">
      <alignment horizontal="center" vertical="center"/>
    </xf>
    <xf numFmtId="41" fontId="57" fillId="4" borderId="0" xfId="331" applyFont="1" applyFill="1" applyBorder="1" applyAlignment="1" applyProtection="1">
      <alignment horizontal="center" vertical="center"/>
    </xf>
    <xf numFmtId="0" fontId="43" fillId="0" borderId="28" xfId="283" applyNumberFormat="1" applyFont="1" applyFill="1" applyBorder="1" applyAlignment="1">
      <alignment horizontal="center" vertical="center"/>
    </xf>
    <xf numFmtId="0" fontId="43" fillId="0" borderId="30" xfId="283" applyNumberFormat="1" applyFont="1" applyFill="1" applyBorder="1" applyAlignment="1">
      <alignment horizontal="center" vertical="center"/>
    </xf>
    <xf numFmtId="41" fontId="43" fillId="0" borderId="6" xfId="341" applyFont="1" applyFill="1" applyBorder="1" applyAlignment="1">
      <alignment horizontal="center" vertical="center" wrapText="1"/>
    </xf>
    <xf numFmtId="41" fontId="43" fillId="0" borderId="0" xfId="341" applyFont="1" applyFill="1" applyBorder="1" applyAlignment="1" applyProtection="1">
      <alignment horizontal="center" vertical="center" wrapText="1"/>
    </xf>
    <xf numFmtId="41" fontId="43" fillId="0" borderId="0" xfId="341" applyFont="1" applyFill="1" applyBorder="1" applyAlignment="1">
      <alignment horizontal="center" vertical="center" wrapText="1"/>
    </xf>
    <xf numFmtId="41" fontId="57" fillId="4" borderId="0" xfId="341" applyFont="1" applyFill="1" applyBorder="1" applyAlignment="1">
      <alignment horizontal="center" vertical="center" wrapText="1"/>
    </xf>
    <xf numFmtId="41" fontId="57" fillId="4" borderId="6" xfId="341" applyFont="1" applyFill="1" applyBorder="1" applyAlignment="1">
      <alignment horizontal="center" vertical="center" wrapText="1"/>
    </xf>
    <xf numFmtId="41" fontId="43" fillId="0" borderId="13" xfId="341" applyFont="1" applyFill="1" applyBorder="1" applyAlignment="1">
      <alignment horizontal="center" vertical="center" wrapText="1"/>
    </xf>
    <xf numFmtId="41" fontId="43" fillId="0" borderId="13" xfId="341" applyFont="1" applyFill="1" applyBorder="1" applyAlignment="1" applyProtection="1">
      <alignment horizontal="center" vertical="center" wrapText="1"/>
    </xf>
    <xf numFmtId="41" fontId="43" fillId="0" borderId="10" xfId="341" applyFont="1" applyFill="1" applyBorder="1" applyAlignment="1">
      <alignment horizontal="center" vertical="center" wrapText="1"/>
    </xf>
    <xf numFmtId="41" fontId="43" fillId="0" borderId="53" xfId="341" applyFont="1" applyFill="1" applyBorder="1" applyAlignment="1">
      <alignment horizontal="center" vertical="center" wrapText="1"/>
    </xf>
    <xf numFmtId="41" fontId="43" fillId="0" borderId="61" xfId="341" applyFont="1" applyFill="1" applyBorder="1" applyAlignment="1">
      <alignment horizontal="center" vertical="center"/>
    </xf>
    <xf numFmtId="41" fontId="43" fillId="0" borderId="61" xfId="341" applyFont="1" applyFill="1" applyBorder="1" applyAlignment="1">
      <alignment horizontal="center" vertical="center" wrapText="1"/>
    </xf>
    <xf numFmtId="41" fontId="43" fillId="0" borderId="59" xfId="341" applyFont="1" applyFill="1" applyBorder="1" applyAlignment="1">
      <alignment horizontal="center" vertical="center" wrapText="1"/>
    </xf>
    <xf numFmtId="41" fontId="43" fillId="0" borderId="62" xfId="341" applyFont="1" applyFill="1" applyBorder="1" applyAlignment="1">
      <alignment horizontal="center" vertical="center"/>
    </xf>
    <xf numFmtId="41" fontId="43" fillId="0" borderId="62" xfId="341" applyFont="1" applyFill="1" applyBorder="1" applyAlignment="1">
      <alignment horizontal="center" vertical="center" wrapText="1"/>
    </xf>
    <xf numFmtId="41" fontId="57" fillId="4" borderId="42" xfId="341" applyFont="1" applyFill="1" applyBorder="1" applyAlignment="1">
      <alignment horizontal="center" vertical="center" wrapText="1"/>
    </xf>
    <xf numFmtId="41" fontId="57" fillId="4" borderId="7" xfId="341" applyFont="1" applyFill="1" applyBorder="1" applyAlignment="1">
      <alignment horizontal="center" vertical="center" wrapText="1"/>
    </xf>
    <xf numFmtId="41" fontId="67" fillId="0" borderId="6" xfId="331" applyFont="1" applyBorder="1" applyAlignment="1">
      <alignment horizontal="right" vertical="center"/>
    </xf>
    <xf numFmtId="41" fontId="67" fillId="0" borderId="10" xfId="331" applyFont="1" applyBorder="1">
      <alignment vertical="center"/>
    </xf>
    <xf numFmtId="41" fontId="77" fillId="4" borderId="6" xfId="331" applyFont="1" applyFill="1" applyBorder="1">
      <alignment vertical="center"/>
    </xf>
    <xf numFmtId="0" fontId="67" fillId="0" borderId="53" xfId="0" applyFont="1" applyBorder="1">
      <alignment vertical="center"/>
    </xf>
    <xf numFmtId="0" fontId="77" fillId="4" borderId="53" xfId="0" applyFont="1" applyFill="1" applyBorder="1">
      <alignment vertical="center"/>
    </xf>
    <xf numFmtId="0" fontId="67" fillId="0" borderId="59" xfId="0" applyFont="1" applyBorder="1">
      <alignment vertical="center"/>
    </xf>
    <xf numFmtId="0" fontId="67" fillId="0" borderId="38" xfId="0" applyFont="1" applyBorder="1">
      <alignment vertical="center"/>
    </xf>
    <xf numFmtId="0" fontId="77" fillId="4" borderId="38" xfId="0" applyFont="1" applyFill="1" applyBorder="1">
      <alignment vertical="center"/>
    </xf>
    <xf numFmtId="0" fontId="67" fillId="0" borderId="37" xfId="0" applyFont="1" applyBorder="1">
      <alignment vertical="center"/>
    </xf>
    <xf numFmtId="41" fontId="43" fillId="0" borderId="0" xfId="331" applyFont="1" applyFill="1" applyBorder="1" applyAlignment="1">
      <alignment horizontal="center" vertical="center" wrapText="1"/>
    </xf>
    <xf numFmtId="41" fontId="43" fillId="0" borderId="6" xfId="331" applyFont="1" applyFill="1" applyBorder="1" applyAlignment="1">
      <alignment horizontal="center" vertical="center" wrapText="1"/>
    </xf>
    <xf numFmtId="41" fontId="57" fillId="4" borderId="0" xfId="331" applyFont="1" applyFill="1" applyBorder="1" applyAlignment="1">
      <alignment horizontal="center" vertical="center" wrapText="1"/>
    </xf>
    <xf numFmtId="41" fontId="43" fillId="0" borderId="13" xfId="331" applyFont="1" applyFill="1" applyBorder="1" applyAlignment="1">
      <alignment horizontal="center" vertical="center" wrapText="1"/>
    </xf>
    <xf numFmtId="41" fontId="43" fillId="0" borderId="10" xfId="331" applyFont="1" applyFill="1" applyBorder="1" applyAlignment="1">
      <alignment horizontal="center" vertical="center" wrapText="1"/>
    </xf>
    <xf numFmtId="41" fontId="43" fillId="0" borderId="38" xfId="331" applyFont="1" applyFill="1" applyBorder="1" applyAlignment="1">
      <alignment horizontal="center" vertical="center" wrapText="1"/>
    </xf>
    <xf numFmtId="41" fontId="43" fillId="0" borderId="37" xfId="331" applyFont="1" applyFill="1" applyBorder="1" applyAlignment="1">
      <alignment horizontal="center" vertical="center" wrapText="1"/>
    </xf>
    <xf numFmtId="41" fontId="57" fillId="4" borderId="64" xfId="331" applyFont="1" applyFill="1" applyBorder="1" applyAlignment="1">
      <alignment horizontal="center" vertical="center" wrapText="1"/>
    </xf>
    <xf numFmtId="41" fontId="57" fillId="4" borderId="61" xfId="331" applyFont="1" applyFill="1" applyBorder="1" applyAlignment="1">
      <alignment horizontal="center" vertical="center" wrapText="1"/>
    </xf>
    <xf numFmtId="41" fontId="57" fillId="4" borderId="13" xfId="351" applyFont="1" applyFill="1" applyBorder="1" applyAlignment="1">
      <alignment vertical="center"/>
    </xf>
    <xf numFmtId="41" fontId="57" fillId="4" borderId="10" xfId="351" applyFont="1" applyFill="1" applyBorder="1" applyAlignment="1">
      <alignment vertical="center"/>
    </xf>
    <xf numFmtId="199" fontId="57" fillId="4" borderId="13" xfId="351" applyNumberFormat="1" applyFont="1" applyFill="1" applyBorder="1" applyAlignment="1">
      <alignment vertical="center"/>
    </xf>
    <xf numFmtId="41" fontId="57" fillId="4" borderId="66" xfId="351" applyNumberFormat="1" applyFont="1" applyFill="1" applyBorder="1" applyAlignment="1">
      <alignment vertical="center"/>
    </xf>
    <xf numFmtId="41" fontId="73" fillId="5" borderId="66" xfId="311" applyNumberFormat="1" applyFont="1" applyFill="1" applyBorder="1" applyAlignment="1">
      <alignment horizontal="center" vertical="center" wrapText="1"/>
    </xf>
    <xf numFmtId="41" fontId="73" fillId="5" borderId="13" xfId="311" applyNumberFormat="1" applyFont="1" applyFill="1" applyBorder="1" applyAlignment="1">
      <alignment horizontal="center" vertical="center" wrapText="1"/>
    </xf>
    <xf numFmtId="41" fontId="73" fillId="5" borderId="10" xfId="311" applyNumberFormat="1" applyFont="1" applyFill="1" applyBorder="1" applyAlignment="1">
      <alignment horizontal="center" vertical="center" wrapText="1"/>
    </xf>
    <xf numFmtId="41" fontId="73" fillId="5" borderId="59" xfId="282" applyNumberFormat="1" applyFont="1" applyFill="1" applyBorder="1" applyAlignment="1">
      <alignment vertical="center"/>
    </xf>
    <xf numFmtId="41" fontId="73" fillId="5" borderId="62" xfId="282" applyNumberFormat="1" applyFont="1" applyFill="1" applyBorder="1" applyAlignment="1">
      <alignment vertical="center"/>
    </xf>
    <xf numFmtId="41" fontId="73" fillId="5" borderId="13" xfId="282" applyNumberFormat="1" applyFont="1" applyFill="1" applyBorder="1" applyAlignment="1">
      <alignment vertical="center"/>
    </xf>
    <xf numFmtId="41" fontId="73" fillId="5" borderId="37" xfId="282" applyNumberFormat="1" applyFont="1" applyFill="1" applyBorder="1" applyAlignment="1">
      <alignment vertical="center"/>
    </xf>
    <xf numFmtId="41" fontId="73" fillId="5" borderId="10" xfId="282" applyNumberFormat="1" applyFont="1" applyFill="1" applyBorder="1" applyAlignment="1">
      <alignment vertical="center"/>
    </xf>
    <xf numFmtId="41" fontId="67" fillId="0" borderId="42" xfId="303" applyFont="1" applyFill="1" applyBorder="1" applyAlignment="1">
      <alignment horizontal="center" vertical="center"/>
    </xf>
    <xf numFmtId="0" fontId="59" fillId="0" borderId="0" xfId="283" applyFont="1" applyFill="1" applyBorder="1" applyAlignment="1">
      <alignment horizontal="left" vertical="top"/>
    </xf>
    <xf numFmtId="0" fontId="43" fillId="0" borderId="7" xfId="283" applyFont="1" applyFill="1" applyBorder="1" applyAlignment="1">
      <alignment horizontal="center" vertical="center"/>
    </xf>
    <xf numFmtId="0" fontId="43" fillId="0" borderId="0" xfId="283" applyFont="1" applyFill="1" applyBorder="1" applyAlignment="1">
      <alignment horizontal="center" vertical="center"/>
    </xf>
    <xf numFmtId="0" fontId="43" fillId="0" borderId="43" xfId="283" applyFont="1" applyFill="1" applyBorder="1" applyAlignment="1">
      <alignment horizontal="center" vertical="center"/>
    </xf>
    <xf numFmtId="0" fontId="43" fillId="0" borderId="0" xfId="283" applyFont="1" applyFill="1" applyBorder="1" applyAlignment="1">
      <alignment horizontal="left" vertical="center"/>
    </xf>
    <xf numFmtId="0" fontId="53" fillId="0" borderId="13" xfId="283" applyFont="1" applyFill="1" applyBorder="1" applyAlignment="1">
      <alignment horizontal="left" vertical="center"/>
    </xf>
    <xf numFmtId="0" fontId="43" fillId="0" borderId="34" xfId="283" applyFont="1" applyFill="1" applyBorder="1" applyAlignment="1">
      <alignment horizontal="center" vertical="center" wrapText="1"/>
    </xf>
    <xf numFmtId="0" fontId="43" fillId="0" borderId="40" xfId="283" applyFont="1" applyFill="1" applyBorder="1" applyAlignment="1">
      <alignment horizontal="center" vertical="center" wrapText="1"/>
    </xf>
    <xf numFmtId="0" fontId="43" fillId="0" borderId="39" xfId="283" applyFont="1" applyFill="1" applyBorder="1" applyAlignment="1">
      <alignment horizontal="center" vertical="center"/>
    </xf>
    <xf numFmtId="0" fontId="43" fillId="0" borderId="41" xfId="283" applyFont="1" applyFill="1" applyBorder="1" applyAlignment="1">
      <alignment horizontal="center" vertical="center"/>
    </xf>
    <xf numFmtId="0" fontId="43" fillId="0" borderId="17" xfId="283" applyFont="1" applyFill="1" applyBorder="1" applyAlignment="1">
      <alignment horizontal="center" vertical="center"/>
    </xf>
    <xf numFmtId="0" fontId="43" fillId="0" borderId="2" xfId="283" applyFont="1" applyFill="1" applyBorder="1" applyAlignment="1">
      <alignment horizontal="center" vertical="center"/>
    </xf>
    <xf numFmtId="0" fontId="57" fillId="4" borderId="7" xfId="283" applyFont="1" applyFill="1" applyBorder="1" applyAlignment="1">
      <alignment horizontal="center" vertical="center"/>
    </xf>
    <xf numFmtId="0" fontId="57" fillId="4" borderId="43" xfId="283" applyFont="1" applyFill="1" applyBorder="1" applyAlignment="1">
      <alignment horizontal="center" vertical="center"/>
    </xf>
    <xf numFmtId="0" fontId="43" fillId="0" borderId="11" xfId="283" applyFont="1" applyFill="1" applyBorder="1" applyAlignment="1">
      <alignment horizontal="center" vertical="center"/>
    </xf>
    <xf numFmtId="0" fontId="43" fillId="0" borderId="13" xfId="283" applyFont="1" applyFill="1" applyBorder="1" applyAlignment="1">
      <alignment horizontal="center" vertical="center"/>
    </xf>
    <xf numFmtId="0" fontId="59" fillId="0" borderId="7" xfId="283" applyFont="1" applyFill="1" applyBorder="1" applyAlignment="1">
      <alignment horizontal="left" vertical="top"/>
    </xf>
    <xf numFmtId="0" fontId="59" fillId="0" borderId="6" xfId="283" applyFont="1" applyFill="1" applyBorder="1" applyAlignment="1">
      <alignment horizontal="left" vertical="top"/>
    </xf>
    <xf numFmtId="0" fontId="53" fillId="0" borderId="7" xfId="283" applyNumberFormat="1" applyFont="1" applyFill="1" applyBorder="1" applyAlignment="1">
      <alignment horizontal="left" vertical="center"/>
    </xf>
    <xf numFmtId="0" fontId="53" fillId="0" borderId="13" xfId="283" applyNumberFormat="1" applyFont="1" applyFill="1" applyBorder="1" applyAlignment="1">
      <alignment horizontal="left" vertical="center"/>
    </xf>
    <xf numFmtId="0" fontId="43" fillId="0" borderId="50" xfId="283" applyNumberFormat="1" applyFont="1" applyFill="1" applyBorder="1" applyAlignment="1">
      <alignment horizontal="center" vertical="center" wrapText="1"/>
    </xf>
    <xf numFmtId="0" fontId="43" fillId="0" borderId="51" xfId="283" applyNumberFormat="1" applyFont="1" applyFill="1" applyBorder="1" applyAlignment="1">
      <alignment horizontal="center" vertical="center"/>
    </xf>
    <xf numFmtId="0" fontId="43" fillId="0" borderId="16" xfId="283" applyNumberFormat="1" applyFont="1" applyFill="1" applyBorder="1" applyAlignment="1">
      <alignment horizontal="center" vertical="center" wrapText="1"/>
    </xf>
    <xf numFmtId="0" fontId="43" fillId="0" borderId="47" xfId="283" applyNumberFormat="1" applyFont="1" applyFill="1" applyBorder="1" applyAlignment="1">
      <alignment horizontal="center" vertical="center" wrapText="1"/>
    </xf>
    <xf numFmtId="0" fontId="43" fillId="0" borderId="19" xfId="283" applyNumberFormat="1" applyFont="1" applyFill="1" applyBorder="1" applyAlignment="1">
      <alignment horizontal="center" vertical="center" wrapText="1"/>
    </xf>
    <xf numFmtId="0" fontId="43" fillId="0" borderId="49" xfId="283" applyNumberFormat="1" applyFont="1" applyFill="1" applyBorder="1" applyAlignment="1">
      <alignment horizontal="center" vertical="center"/>
    </xf>
    <xf numFmtId="0" fontId="43" fillId="0" borderId="9" xfId="283" applyNumberFormat="1" applyFont="1" applyFill="1" applyBorder="1" applyAlignment="1">
      <alignment horizontal="center" vertical="center" wrapText="1"/>
    </xf>
    <xf numFmtId="0" fontId="43" fillId="0" borderId="33" xfId="283" applyNumberFormat="1" applyFont="1" applyFill="1" applyBorder="1" applyAlignment="1">
      <alignment horizontal="center" vertical="center" wrapText="1"/>
    </xf>
    <xf numFmtId="0" fontId="43" fillId="0" borderId="3" xfId="283" applyNumberFormat="1" applyFont="1" applyFill="1" applyBorder="1" applyAlignment="1" applyProtection="1">
      <alignment horizontal="center" vertical="center" wrapText="1"/>
    </xf>
    <xf numFmtId="0" fontId="43" fillId="0" borderId="27" xfId="283" applyNumberFormat="1" applyFont="1" applyFill="1" applyBorder="1" applyAlignment="1" applyProtection="1">
      <alignment horizontal="center" vertical="center" wrapText="1"/>
    </xf>
    <xf numFmtId="0" fontId="43" fillId="0" borderId="8" xfId="283" applyNumberFormat="1" applyFont="1" applyFill="1" applyBorder="1" applyAlignment="1" applyProtection="1">
      <alignment horizontal="center" vertical="center" wrapText="1"/>
    </xf>
    <xf numFmtId="0" fontId="43" fillId="0" borderId="14" xfId="283" applyNumberFormat="1" applyFont="1" applyFill="1" applyBorder="1" applyAlignment="1" applyProtection="1">
      <alignment horizontal="center" vertical="center" wrapText="1"/>
    </xf>
    <xf numFmtId="0" fontId="43" fillId="0" borderId="16" xfId="283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>
      <alignment horizontal="right" vertical="center"/>
    </xf>
    <xf numFmtId="0" fontId="59" fillId="0" borderId="0" xfId="0" applyFont="1" applyFill="1" applyBorder="1" applyAlignment="1">
      <alignment horizontal="left" vertical="top" wrapText="1"/>
    </xf>
    <xf numFmtId="0" fontId="43" fillId="0" borderId="16" xfId="0" applyFont="1" applyBorder="1" applyAlignment="1">
      <alignment vertical="center"/>
    </xf>
    <xf numFmtId="187" fontId="43" fillId="0" borderId="17" xfId="246" applyNumberFormat="1" applyFont="1" applyFill="1" applyBorder="1" applyAlignment="1" applyProtection="1">
      <alignment horizontal="center" vertical="center"/>
    </xf>
    <xf numFmtId="187" fontId="43" fillId="0" borderId="2" xfId="246" applyNumberFormat="1" applyFont="1" applyFill="1" applyBorder="1" applyAlignment="1" applyProtection="1">
      <alignment horizontal="center" vertical="center"/>
    </xf>
    <xf numFmtId="187" fontId="43" fillId="0" borderId="18" xfId="246" applyNumberFormat="1" applyFont="1" applyFill="1" applyBorder="1" applyAlignment="1" applyProtection="1">
      <alignment horizontal="center" vertical="center"/>
    </xf>
    <xf numFmtId="187" fontId="59" fillId="0" borderId="0" xfId="246" applyFont="1" applyFill="1" applyAlignment="1" applyProtection="1">
      <alignment horizontal="left" vertical="top"/>
    </xf>
    <xf numFmtId="187" fontId="43" fillId="0" borderId="35" xfId="246" applyFont="1" applyFill="1" applyBorder="1" applyAlignment="1" applyProtection="1">
      <alignment horizontal="center" vertical="center" wrapText="1"/>
    </xf>
    <xf numFmtId="187" fontId="43" fillId="0" borderId="28" xfId="246" applyFont="1" applyFill="1" applyBorder="1" applyAlignment="1" applyProtection="1">
      <alignment horizontal="center" vertical="center"/>
    </xf>
    <xf numFmtId="187" fontId="43" fillId="0" borderId="36" xfId="246" applyFont="1" applyFill="1" applyBorder="1" applyAlignment="1" applyProtection="1">
      <alignment horizontal="center" vertical="center"/>
    </xf>
    <xf numFmtId="187" fontId="43" fillId="0" borderId="52" xfId="246" applyFont="1" applyFill="1" applyBorder="1" applyAlignment="1" applyProtection="1">
      <alignment horizontal="center" vertical="center" wrapText="1"/>
    </xf>
    <xf numFmtId="187" fontId="43" fillId="0" borderId="53" xfId="246" applyFont="1" applyFill="1" applyBorder="1" applyAlignment="1" applyProtection="1">
      <alignment horizontal="center" vertical="center"/>
    </xf>
    <xf numFmtId="187" fontId="43" fillId="0" borderId="54" xfId="246" applyFont="1" applyFill="1" applyBorder="1" applyAlignment="1" applyProtection="1">
      <alignment horizontal="center" vertical="center"/>
    </xf>
    <xf numFmtId="187" fontId="43" fillId="0" borderId="9" xfId="246" applyFont="1" applyFill="1" applyBorder="1" applyAlignment="1" applyProtection="1">
      <alignment horizontal="center" vertical="center" wrapText="1"/>
    </xf>
    <xf numFmtId="187" fontId="43" fillId="0" borderId="15" xfId="246" applyFont="1" applyFill="1" applyBorder="1" applyAlignment="1" applyProtection="1">
      <alignment horizontal="center" vertical="center"/>
    </xf>
    <xf numFmtId="187" fontId="43" fillId="0" borderId="33" xfId="246" applyFont="1" applyFill="1" applyBorder="1" applyAlignment="1" applyProtection="1">
      <alignment horizontal="center" vertical="center"/>
    </xf>
    <xf numFmtId="0" fontId="67" fillId="0" borderId="0" xfId="283" applyFont="1" applyFill="1" applyBorder="1" applyAlignment="1">
      <alignment horizontal="left" vertical="center" wrapText="1"/>
    </xf>
    <xf numFmtId="0" fontId="43" fillId="0" borderId="35" xfId="283" applyFont="1" applyFill="1" applyBorder="1" applyAlignment="1">
      <alignment horizontal="center" vertical="center"/>
    </xf>
    <xf numFmtId="0" fontId="43" fillId="0" borderId="36" xfId="283" applyFont="1" applyFill="1" applyBorder="1" applyAlignment="1">
      <alignment horizontal="center" vertical="center"/>
    </xf>
    <xf numFmtId="0" fontId="43" fillId="0" borderId="16" xfId="283" applyFont="1" applyFill="1" applyBorder="1" applyAlignment="1">
      <alignment horizontal="center" vertical="center" wrapText="1"/>
    </xf>
    <xf numFmtId="0" fontId="43" fillId="0" borderId="47" xfId="283" applyFont="1" applyFill="1" applyBorder="1" applyAlignment="1">
      <alignment horizontal="center" vertical="center" wrapText="1"/>
    </xf>
    <xf numFmtId="0" fontId="43" fillId="0" borderId="14" xfId="283" applyFont="1" applyFill="1" applyBorder="1" applyAlignment="1">
      <alignment horizontal="center" vertical="center" wrapText="1"/>
    </xf>
    <xf numFmtId="0" fontId="43" fillId="0" borderId="14" xfId="283" applyFont="1" applyFill="1" applyBorder="1" applyAlignment="1">
      <alignment horizontal="center" vertical="center"/>
    </xf>
    <xf numFmtId="0" fontId="43" fillId="0" borderId="9" xfId="283" applyFont="1" applyFill="1" applyBorder="1" applyAlignment="1">
      <alignment horizontal="center" vertical="center" wrapText="1"/>
    </xf>
    <xf numFmtId="0" fontId="43" fillId="0" borderId="33" xfId="283" applyFont="1" applyFill="1" applyBorder="1" applyAlignment="1">
      <alignment horizontal="center" vertical="center" wrapText="1"/>
    </xf>
    <xf numFmtId="0" fontId="43" fillId="0" borderId="31" xfId="283" applyFont="1" applyFill="1" applyBorder="1" applyAlignment="1">
      <alignment horizontal="center" vertical="center"/>
    </xf>
    <xf numFmtId="0" fontId="43" fillId="0" borderId="32" xfId="283" applyFont="1" applyFill="1" applyBorder="1" applyAlignment="1">
      <alignment horizontal="center" vertical="center"/>
    </xf>
    <xf numFmtId="0" fontId="43" fillId="0" borderId="69" xfId="283" applyFont="1" applyFill="1" applyBorder="1" applyAlignment="1">
      <alignment horizontal="center" vertical="center" wrapText="1"/>
    </xf>
    <xf numFmtId="0" fontId="43" fillId="0" borderId="17" xfId="283" applyFont="1" applyFill="1" applyBorder="1" applyAlignment="1">
      <alignment horizontal="center" vertical="center" wrapText="1"/>
    </xf>
    <xf numFmtId="0" fontId="43" fillId="0" borderId="2" xfId="283" applyFont="1" applyFill="1" applyBorder="1" applyAlignment="1">
      <alignment horizontal="center" vertical="center" wrapText="1"/>
    </xf>
    <xf numFmtId="0" fontId="43" fillId="0" borderId="18" xfId="283" applyFont="1" applyFill="1" applyBorder="1" applyAlignment="1">
      <alignment horizontal="center" vertical="center" wrapText="1"/>
    </xf>
    <xf numFmtId="0" fontId="43" fillId="0" borderId="8" xfId="283" applyNumberFormat="1" applyFont="1" applyFill="1" applyBorder="1" applyAlignment="1">
      <alignment horizontal="center" vertical="center" wrapText="1"/>
    </xf>
    <xf numFmtId="0" fontId="43" fillId="0" borderId="68" xfId="283" applyNumberFormat="1" applyFont="1" applyFill="1" applyBorder="1" applyAlignment="1">
      <alignment horizontal="center" vertical="center" wrapText="1"/>
    </xf>
    <xf numFmtId="0" fontId="43" fillId="0" borderId="9" xfId="305" applyNumberFormat="1" applyFont="1" applyFill="1" applyBorder="1" applyAlignment="1">
      <alignment horizontal="center" vertical="center" wrapText="1"/>
    </xf>
    <xf numFmtId="0" fontId="64" fillId="0" borderId="33" xfId="283" applyFont="1" applyFill="1" applyBorder="1" applyAlignment="1">
      <alignment horizontal="center" vertical="center" wrapText="1"/>
    </xf>
    <xf numFmtId="0" fontId="43" fillId="0" borderId="49" xfId="283" applyNumberFormat="1" applyFont="1" applyFill="1" applyBorder="1" applyAlignment="1">
      <alignment horizontal="center" vertical="center" wrapText="1"/>
    </xf>
    <xf numFmtId="0" fontId="43" fillId="0" borderId="21" xfId="283" applyNumberFormat="1" applyFont="1" applyFill="1" applyBorder="1" applyAlignment="1">
      <alignment horizontal="center" vertical="center" wrapText="1"/>
    </xf>
    <xf numFmtId="0" fontId="43" fillId="0" borderId="15" xfId="283" applyNumberFormat="1" applyFont="1" applyFill="1" applyBorder="1" applyAlignment="1">
      <alignment horizontal="center" vertical="center" wrapText="1"/>
    </xf>
    <xf numFmtId="0" fontId="43" fillId="0" borderId="25" xfId="283" applyNumberFormat="1" applyFont="1" applyFill="1" applyBorder="1" applyAlignment="1">
      <alignment horizontal="center" vertical="center" wrapText="1"/>
    </xf>
    <xf numFmtId="0" fontId="64" fillId="0" borderId="24" xfId="283" applyFont="1" applyFill="1" applyBorder="1" applyAlignment="1">
      <alignment horizontal="center" vertical="center" wrapText="1"/>
    </xf>
    <xf numFmtId="0" fontId="43" fillId="0" borderId="22" xfId="283" applyNumberFormat="1" applyFont="1" applyFill="1" applyBorder="1" applyAlignment="1">
      <alignment horizontal="center" vertical="center" wrapText="1"/>
    </xf>
    <xf numFmtId="0" fontId="43" fillId="0" borderId="6" xfId="283" applyNumberFormat="1" applyFont="1" applyFill="1" applyBorder="1" applyAlignment="1">
      <alignment horizontal="center" vertical="center" wrapText="1"/>
    </xf>
    <xf numFmtId="0" fontId="43" fillId="0" borderId="3" xfId="283" applyNumberFormat="1" applyFont="1" applyFill="1" applyBorder="1" applyAlignment="1">
      <alignment horizontal="center" vertical="center" wrapText="1"/>
    </xf>
    <xf numFmtId="0" fontId="43" fillId="0" borderId="50" xfId="305" applyNumberFormat="1" applyFont="1" applyFill="1" applyBorder="1" applyAlignment="1">
      <alignment horizontal="center" vertical="center" wrapText="1"/>
    </xf>
    <xf numFmtId="0" fontId="43" fillId="0" borderId="70" xfId="305" applyNumberFormat="1" applyFont="1" applyFill="1" applyBorder="1" applyAlignment="1">
      <alignment horizontal="center" vertical="center" wrapText="1"/>
    </xf>
    <xf numFmtId="0" fontId="43" fillId="0" borderId="51" xfId="305" applyNumberFormat="1" applyFont="1" applyFill="1" applyBorder="1" applyAlignment="1">
      <alignment horizontal="center" vertical="center" wrapText="1"/>
    </xf>
    <xf numFmtId="0" fontId="43" fillId="0" borderId="14" xfId="283" applyNumberFormat="1" applyFont="1" applyFill="1" applyBorder="1" applyAlignment="1">
      <alignment horizontal="center" vertical="center" wrapText="1"/>
    </xf>
    <xf numFmtId="0" fontId="43" fillId="0" borderId="2" xfId="283" applyNumberFormat="1" applyFont="1" applyFill="1" applyBorder="1" applyAlignment="1">
      <alignment horizontal="center" vertical="center" wrapText="1"/>
    </xf>
    <xf numFmtId="0" fontId="43" fillId="0" borderId="18" xfId="283" applyNumberFormat="1" applyFont="1" applyFill="1" applyBorder="1" applyAlignment="1">
      <alignment horizontal="center" vertical="center" wrapText="1"/>
    </xf>
    <xf numFmtId="200" fontId="43" fillId="0" borderId="35" xfId="305" applyFont="1" applyFill="1" applyBorder="1" applyAlignment="1">
      <alignment horizontal="center" vertical="center" wrapText="1"/>
    </xf>
    <xf numFmtId="200" fontId="43" fillId="0" borderId="28" xfId="305" applyFont="1" applyFill="1" applyBorder="1" applyAlignment="1">
      <alignment horizontal="center" vertical="center" wrapText="1"/>
    </xf>
    <xf numFmtId="200" fontId="43" fillId="0" borderId="36" xfId="305" applyFont="1" applyFill="1" applyBorder="1" applyAlignment="1">
      <alignment horizontal="center" vertical="center" wrapText="1"/>
    </xf>
    <xf numFmtId="0" fontId="43" fillId="0" borderId="15" xfId="283" applyFont="1" applyFill="1" applyBorder="1" applyAlignment="1">
      <alignment horizontal="center" vertical="center" wrapText="1"/>
    </xf>
    <xf numFmtId="0" fontId="53" fillId="0" borderId="0" xfId="283" applyFont="1" applyFill="1" applyBorder="1" applyAlignment="1">
      <alignment horizontal="left" vertical="center" wrapText="1"/>
    </xf>
    <xf numFmtId="0" fontId="53" fillId="0" borderId="0" xfId="283" applyFont="1" applyFill="1" applyBorder="1" applyAlignment="1">
      <alignment horizontal="left" vertical="center"/>
    </xf>
    <xf numFmtId="0" fontId="43" fillId="0" borderId="0" xfId="283" applyFont="1" applyFill="1" applyBorder="1" applyAlignment="1">
      <alignment horizontal="left" vertical="center" wrapText="1"/>
    </xf>
    <xf numFmtId="200" fontId="43" fillId="0" borderId="31" xfId="305" applyFont="1" applyFill="1" applyBorder="1" applyAlignment="1">
      <alignment horizontal="center" vertical="center" wrapText="1"/>
    </xf>
    <xf numFmtId="200" fontId="43" fillId="0" borderId="32" xfId="305" applyFont="1" applyFill="1" applyBorder="1" applyAlignment="1">
      <alignment horizontal="center" vertical="center" wrapText="1"/>
    </xf>
    <xf numFmtId="0" fontId="43" fillId="0" borderId="29" xfId="283" applyFont="1" applyFill="1" applyBorder="1" applyAlignment="1">
      <alignment horizontal="center" vertical="center" wrapText="1"/>
    </xf>
    <xf numFmtId="0" fontId="43" fillId="0" borderId="3" xfId="283" applyFont="1" applyFill="1" applyBorder="1" applyAlignment="1">
      <alignment horizontal="center" vertical="center" wrapText="1"/>
    </xf>
    <xf numFmtId="0" fontId="43" fillId="0" borderId="3" xfId="283" applyFont="1" applyFill="1" applyBorder="1" applyAlignment="1">
      <alignment horizontal="center" vertical="center"/>
    </xf>
    <xf numFmtId="0" fontId="43" fillId="0" borderId="27" xfId="283" applyFont="1" applyFill="1" applyBorder="1" applyAlignment="1">
      <alignment horizontal="center" vertical="center" wrapText="1"/>
    </xf>
    <xf numFmtId="0" fontId="61" fillId="0" borderId="14" xfId="283" applyFont="1" applyFill="1" applyBorder="1" applyAlignment="1">
      <alignment horizontal="left" vertical="center" wrapText="1"/>
    </xf>
    <xf numFmtId="0" fontId="61" fillId="0" borderId="14" xfId="283" applyFont="1" applyFill="1" applyBorder="1" applyAlignment="1">
      <alignment horizontal="left" vertical="center"/>
    </xf>
    <xf numFmtId="0" fontId="79" fillId="0" borderId="0" xfId="283" applyFont="1" applyFill="1" applyBorder="1" applyAlignment="1">
      <alignment horizontal="left" vertical="top"/>
    </xf>
    <xf numFmtId="200" fontId="67" fillId="0" borderId="3" xfId="305" applyFont="1" applyFill="1" applyBorder="1" applyAlignment="1">
      <alignment horizontal="center" vertical="center" wrapText="1"/>
    </xf>
    <xf numFmtId="0" fontId="67" fillId="0" borderId="3" xfId="283" applyFont="1" applyFill="1" applyBorder="1" applyAlignment="1">
      <alignment horizontal="center" vertical="center" wrapText="1"/>
    </xf>
    <xf numFmtId="0" fontId="67" fillId="0" borderId="3" xfId="283" applyFont="1" applyFill="1" applyBorder="1" applyAlignment="1">
      <alignment horizontal="center" vertical="center"/>
    </xf>
    <xf numFmtId="0" fontId="67" fillId="0" borderId="9" xfId="283" applyFont="1" applyFill="1" applyBorder="1" applyAlignment="1">
      <alignment horizontal="center" vertical="center" wrapText="1"/>
    </xf>
    <xf numFmtId="0" fontId="67" fillId="0" borderId="12" xfId="283" applyFont="1" applyFill="1" applyBorder="1" applyAlignment="1">
      <alignment horizontal="center" vertical="center"/>
    </xf>
    <xf numFmtId="0" fontId="67" fillId="0" borderId="2" xfId="283" applyFont="1" applyFill="1" applyBorder="1" applyAlignment="1">
      <alignment horizontal="center" vertical="center" wrapText="1"/>
    </xf>
    <xf numFmtId="0" fontId="67" fillId="0" borderId="2" xfId="283" applyFont="1" applyFill="1" applyBorder="1" applyAlignment="1">
      <alignment horizontal="center" vertical="center"/>
    </xf>
    <xf numFmtId="0" fontId="43" fillId="0" borderId="0" xfId="283" applyFont="1" applyFill="1" applyBorder="1" applyAlignment="1">
      <alignment horizontal="center" vertical="center" wrapText="1"/>
    </xf>
    <xf numFmtId="0" fontId="43" fillId="0" borderId="8" xfId="283" applyFont="1" applyFill="1" applyBorder="1" applyAlignment="1">
      <alignment horizontal="center" vertical="center" wrapText="1"/>
    </xf>
    <xf numFmtId="0" fontId="43" fillId="0" borderId="7" xfId="283" applyFont="1" applyFill="1" applyBorder="1" applyAlignment="1">
      <alignment horizontal="center" vertical="center" wrapText="1"/>
    </xf>
    <xf numFmtId="0" fontId="43" fillId="0" borderId="68" xfId="283" applyFont="1" applyFill="1" applyBorder="1" applyAlignment="1">
      <alignment horizontal="center" vertical="center" wrapText="1"/>
    </xf>
    <xf numFmtId="0" fontId="43" fillId="0" borderId="20" xfId="283" applyFont="1" applyFill="1" applyBorder="1" applyAlignment="1">
      <alignment horizontal="center" vertical="center" wrapText="1"/>
    </xf>
    <xf numFmtId="0" fontId="67" fillId="0" borderId="0" xfId="283" applyFont="1" applyFill="1" applyBorder="1" applyAlignment="1">
      <alignment horizontal="left" vertical="center"/>
    </xf>
    <xf numFmtId="200" fontId="43" fillId="0" borderId="50" xfId="305" applyFont="1" applyFill="1" applyBorder="1" applyAlignment="1">
      <alignment horizontal="center" vertical="center" wrapText="1"/>
    </xf>
    <xf numFmtId="200" fontId="43" fillId="0" borderId="51" xfId="305" applyFont="1" applyFill="1" applyBorder="1" applyAlignment="1">
      <alignment horizontal="center" vertical="center" wrapText="1"/>
    </xf>
    <xf numFmtId="0" fontId="67" fillId="0" borderId="75" xfId="0" applyFont="1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center" wrapText="1"/>
    </xf>
    <xf numFmtId="0" fontId="67" fillId="0" borderId="17" xfId="283" applyFont="1" applyFill="1" applyBorder="1" applyAlignment="1">
      <alignment horizontal="center" vertical="center" wrapText="1"/>
    </xf>
    <xf numFmtId="0" fontId="67" fillId="0" borderId="18" xfId="283" applyFont="1" applyFill="1" applyBorder="1" applyAlignment="1">
      <alignment horizontal="center" vertical="center" wrapText="1"/>
    </xf>
    <xf numFmtId="0" fontId="67" fillId="0" borderId="2" xfId="0" applyFont="1" applyFill="1" applyBorder="1" applyAlignment="1">
      <alignment horizontal="center" vertical="center" wrapText="1"/>
    </xf>
    <xf numFmtId="0" fontId="67" fillId="0" borderId="17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/>
    </xf>
    <xf numFmtId="0" fontId="43" fillId="0" borderId="16" xfId="307" applyFont="1" applyFill="1" applyBorder="1" applyAlignment="1">
      <alignment horizontal="center" vertical="center" wrapText="1"/>
    </xf>
    <xf numFmtId="0" fontId="43" fillId="0" borderId="47" xfId="307" applyFont="1" applyFill="1" applyBorder="1" applyAlignment="1">
      <alignment horizontal="center" vertical="center" wrapText="1"/>
    </xf>
    <xf numFmtId="0" fontId="43" fillId="0" borderId="9" xfId="307" applyFont="1" applyFill="1" applyBorder="1" applyAlignment="1">
      <alignment horizontal="center" vertical="center" wrapText="1"/>
    </xf>
    <xf numFmtId="0" fontId="43" fillId="0" borderId="33" xfId="307" applyFont="1" applyFill="1" applyBorder="1" applyAlignment="1">
      <alignment horizontal="center" vertical="center" wrapText="1"/>
    </xf>
    <xf numFmtId="0" fontId="43" fillId="0" borderId="14" xfId="307" applyFont="1" applyFill="1" applyBorder="1" applyAlignment="1">
      <alignment horizontal="center" vertical="center" wrapText="1"/>
    </xf>
    <xf numFmtId="0" fontId="43" fillId="0" borderId="8" xfId="307" applyFont="1" applyFill="1" applyBorder="1" applyAlignment="1">
      <alignment horizontal="center" vertical="center" wrapText="1"/>
    </xf>
    <xf numFmtId="0" fontId="43" fillId="0" borderId="47" xfId="283" applyFont="1" applyFill="1" applyBorder="1" applyAlignment="1">
      <alignment horizontal="center" vertical="center"/>
    </xf>
    <xf numFmtId="0" fontId="43" fillId="0" borderId="33" xfId="283" applyFont="1" applyFill="1" applyBorder="1" applyAlignment="1">
      <alignment horizontal="center" vertical="center"/>
    </xf>
    <xf numFmtId="0" fontId="43" fillId="0" borderId="28" xfId="283" applyFont="1" applyFill="1" applyBorder="1" applyAlignment="1">
      <alignment horizontal="center" vertical="center"/>
    </xf>
    <xf numFmtId="0" fontId="75" fillId="0" borderId="0" xfId="313" applyNumberFormat="1" applyFont="1" applyFill="1" applyBorder="1" applyAlignment="1">
      <alignment horizontal="left" vertical="top"/>
    </xf>
    <xf numFmtId="0" fontId="46" fillId="0" borderId="16" xfId="313" applyNumberFormat="1" applyFont="1" applyFill="1" applyBorder="1" applyAlignment="1">
      <alignment horizontal="center" vertical="center" wrapText="1"/>
    </xf>
    <xf numFmtId="0" fontId="46" fillId="0" borderId="47" xfId="313" applyNumberFormat="1" applyFont="1" applyFill="1" applyBorder="1" applyAlignment="1">
      <alignment horizontal="center" vertical="center" wrapText="1"/>
    </xf>
    <xf numFmtId="0" fontId="46" fillId="0" borderId="17" xfId="313" applyNumberFormat="1" applyFont="1" applyFill="1" applyBorder="1" applyAlignment="1">
      <alignment horizontal="center" vertical="center" wrapText="1"/>
    </xf>
    <xf numFmtId="0" fontId="46" fillId="0" borderId="2" xfId="313" applyNumberFormat="1" applyFont="1" applyFill="1" applyBorder="1" applyAlignment="1">
      <alignment horizontal="center" vertical="center" wrapText="1"/>
    </xf>
    <xf numFmtId="0" fontId="46" fillId="0" borderId="18" xfId="313" applyNumberFormat="1" applyFont="1" applyFill="1" applyBorder="1" applyAlignment="1">
      <alignment horizontal="center" vertical="center" wrapText="1"/>
    </xf>
    <xf numFmtId="0" fontId="46" fillId="0" borderId="0" xfId="313" applyNumberFormat="1" applyFont="1" applyFill="1" applyBorder="1" applyAlignment="1">
      <alignment horizontal="center" vertical="center" wrapText="1"/>
    </xf>
    <xf numFmtId="0" fontId="46" fillId="0" borderId="35" xfId="313" applyNumberFormat="1" applyFont="1" applyFill="1" applyBorder="1" applyAlignment="1">
      <alignment horizontal="center" vertical="center" wrapText="1"/>
    </xf>
    <xf numFmtId="0" fontId="46" fillId="0" borderId="36" xfId="313" applyNumberFormat="1" applyFont="1" applyFill="1" applyBorder="1" applyAlignment="1">
      <alignment horizontal="center" vertical="center" wrapText="1"/>
    </xf>
    <xf numFmtId="0" fontId="46" fillId="0" borderId="3" xfId="313" applyNumberFormat="1" applyFont="1" applyFill="1" applyBorder="1" applyAlignment="1">
      <alignment horizontal="center" vertical="center" wrapText="1"/>
    </xf>
    <xf numFmtId="0" fontId="43" fillId="0" borderId="9" xfId="283" applyFont="1" applyFill="1" applyBorder="1" applyAlignment="1">
      <alignment horizontal="center" vertical="center"/>
    </xf>
  </cellXfs>
  <cellStyles count="372">
    <cellStyle name="??&amp;O?&amp;H?_x0008_??_x0007__x0001__x0001_" xfId="2" xr:uid="{00000000-0005-0000-0000-000000000000}"/>
    <cellStyle name="?W?_laroux" xfId="3" xr:uid="{00000000-0005-0000-0000-000001000000}"/>
    <cellStyle name="’E‰Y [0.00]_laroux" xfId="4" xr:uid="{00000000-0005-0000-0000-000002000000}"/>
    <cellStyle name="’E‰Y_laroux" xfId="5" xr:uid="{00000000-0005-0000-0000-000003000000}"/>
    <cellStyle name="ÅëÈ­ [0]_¼ÕÀÍ¿¹»ê" xfId="6" xr:uid="{00000000-0005-0000-0000-000004000000}"/>
    <cellStyle name="AeE­ [0]_¼OAI¿¹≫e" xfId="7" xr:uid="{00000000-0005-0000-0000-000005000000}"/>
    <cellStyle name="ÅëÈ­ [0]_ÀÎ°Çºñ,¿ÜÁÖºñ" xfId="8" xr:uid="{00000000-0005-0000-0000-000006000000}"/>
    <cellStyle name="AeE­ [0]_AI°Cºn,μμ±Þºn" xfId="9" xr:uid="{00000000-0005-0000-0000-000007000000}"/>
    <cellStyle name="ÅëÈ­ [0]_laroux" xfId="10" xr:uid="{00000000-0005-0000-0000-000008000000}"/>
    <cellStyle name="AeE­ [0]_laroux_1" xfId="11" xr:uid="{00000000-0005-0000-0000-000009000000}"/>
    <cellStyle name="ÅëÈ­ [0]_laroux_1" xfId="12" xr:uid="{00000000-0005-0000-0000-00000A000000}"/>
    <cellStyle name="AeE­ [0]_laroux_1_2008. 16)ⅩⅥ. 공공행정 및 사법" xfId="13" xr:uid="{00000000-0005-0000-0000-00000B000000}"/>
    <cellStyle name="ÅëÈ­ [0]_laroux_1_2008. 16)ⅩⅥ. 공공행정 및 사법" xfId="14" xr:uid="{00000000-0005-0000-0000-00000C000000}"/>
    <cellStyle name="AeE­ [0]_laroux_1_2008. 6)Ⅵ. 농림수산업" xfId="15" xr:uid="{00000000-0005-0000-0000-00000D000000}"/>
    <cellStyle name="ÅëÈ­ [0]_laroux_1_2008. 6)Ⅵ. 농림수산업" xfId="16" xr:uid="{00000000-0005-0000-0000-00000E000000}"/>
    <cellStyle name="AeE­ [0]_laroux_1_43-10주택" xfId="17" xr:uid="{00000000-0005-0000-0000-00000F000000}"/>
    <cellStyle name="ÅëÈ­ [0]_laroux_1_43-10주택" xfId="18" xr:uid="{00000000-0005-0000-0000-000010000000}"/>
    <cellStyle name="AeE­ [0]_laroux_1_나주시_행정전산장비보유" xfId="19" xr:uid="{00000000-0005-0000-0000-000011000000}"/>
    <cellStyle name="ÅëÈ­ [0]_laroux_1_나주시_행정전산장비보유" xfId="20" xr:uid="{00000000-0005-0000-0000-000012000000}"/>
    <cellStyle name="AeE­ [0]_laroux_2" xfId="21" xr:uid="{00000000-0005-0000-0000-000013000000}"/>
    <cellStyle name="ÅëÈ­ [0]_laroux_2" xfId="22" xr:uid="{00000000-0005-0000-0000-000014000000}"/>
    <cellStyle name="AeE­ [0]_laroux_2_2008. 16)ⅩⅥ. 공공행정 및 사법" xfId="23" xr:uid="{00000000-0005-0000-0000-000015000000}"/>
    <cellStyle name="ÅëÈ­ [0]_laroux_2_2008. 16)ⅩⅥ. 공공행정 및 사법" xfId="24" xr:uid="{00000000-0005-0000-0000-000016000000}"/>
    <cellStyle name="AeE­ [0]_laroux_2_2008. 6)Ⅵ. 농림수산업" xfId="25" xr:uid="{00000000-0005-0000-0000-000017000000}"/>
    <cellStyle name="ÅëÈ­ [0]_laroux_2_2008. 6)Ⅵ. 농림수산업" xfId="26" xr:uid="{00000000-0005-0000-0000-000018000000}"/>
    <cellStyle name="AeE­ [0]_laroux_2_41-06농림16" xfId="27" xr:uid="{00000000-0005-0000-0000-000019000000}"/>
    <cellStyle name="ÅëÈ­ [0]_laroux_2_41-06농림16" xfId="28" xr:uid="{00000000-0005-0000-0000-00001A000000}"/>
    <cellStyle name="AeE­ [0]_laroux_2_41-06농림16_2008. 16)ⅩⅥ. 공공행정 및 사법" xfId="29" xr:uid="{00000000-0005-0000-0000-00001B000000}"/>
    <cellStyle name="ÅëÈ­ [0]_laroux_2_41-06농림16_2008. 16)ⅩⅥ. 공공행정 및 사법" xfId="30" xr:uid="{00000000-0005-0000-0000-00001C000000}"/>
    <cellStyle name="AeE­ [0]_laroux_2_41-06농림16_2008. 6)Ⅵ. 농림수산업" xfId="31" xr:uid="{00000000-0005-0000-0000-00001D000000}"/>
    <cellStyle name="ÅëÈ­ [0]_laroux_2_41-06농림16_2008. 6)Ⅵ. 농림수산업" xfId="32" xr:uid="{00000000-0005-0000-0000-00001E000000}"/>
    <cellStyle name="AeE­ [0]_laroux_2_41-06농림16_43-10주택" xfId="33" xr:uid="{00000000-0005-0000-0000-00001F000000}"/>
    <cellStyle name="ÅëÈ­ [0]_laroux_2_41-06농림16_43-10주택" xfId="34" xr:uid="{00000000-0005-0000-0000-000020000000}"/>
    <cellStyle name="AeE­ [0]_laroux_2_41-06농림16_나주시_행정전산장비보유" xfId="35" xr:uid="{00000000-0005-0000-0000-000021000000}"/>
    <cellStyle name="ÅëÈ­ [0]_laroux_2_41-06농림16_나주시_행정전산장비보유" xfId="36" xr:uid="{00000000-0005-0000-0000-000022000000}"/>
    <cellStyle name="AeE­ [0]_laroux_2_41-06농림41" xfId="37" xr:uid="{00000000-0005-0000-0000-000023000000}"/>
    <cellStyle name="ÅëÈ­ [0]_laroux_2_41-06농림41" xfId="38" xr:uid="{00000000-0005-0000-0000-000024000000}"/>
    <cellStyle name="AeE­ [0]_laroux_2_43-10주택" xfId="39" xr:uid="{00000000-0005-0000-0000-000025000000}"/>
    <cellStyle name="ÅëÈ­ [0]_laroux_2_43-10주택" xfId="40" xr:uid="{00000000-0005-0000-0000-000026000000}"/>
    <cellStyle name="AeE­ [0]_laroux_2_나주시_행정전산장비보유" xfId="41" xr:uid="{00000000-0005-0000-0000-000027000000}"/>
    <cellStyle name="ÅëÈ­ [0]_laroux_2_나주시_행정전산장비보유" xfId="42" xr:uid="{00000000-0005-0000-0000-000028000000}"/>
    <cellStyle name="AeE­ [0]_Sheet1" xfId="43" xr:uid="{00000000-0005-0000-0000-000029000000}"/>
    <cellStyle name="ÅëÈ­ [0]_Sheet1" xfId="44" xr:uid="{00000000-0005-0000-0000-00002A000000}"/>
    <cellStyle name="AeE­ [0]_Sheet1_2008. 16)ⅩⅥ. 공공행정 및 사법" xfId="45" xr:uid="{00000000-0005-0000-0000-00002B000000}"/>
    <cellStyle name="ÅëÈ­ [0]_Sheet1_2008. 16)ⅩⅥ. 공공행정 및 사법" xfId="46" xr:uid="{00000000-0005-0000-0000-00002C000000}"/>
    <cellStyle name="AeE­ [0]_Sheet1_2008. 6)Ⅵ. 농림수산업" xfId="47" xr:uid="{00000000-0005-0000-0000-00002D000000}"/>
    <cellStyle name="ÅëÈ­ [0]_Sheet1_2008. 6)Ⅵ. 농림수산업" xfId="48" xr:uid="{00000000-0005-0000-0000-00002E000000}"/>
    <cellStyle name="AeE­ [0]_Sheet1_43-10주택" xfId="49" xr:uid="{00000000-0005-0000-0000-00002F000000}"/>
    <cellStyle name="ÅëÈ­ [0]_Sheet1_43-10주택" xfId="50" xr:uid="{00000000-0005-0000-0000-000030000000}"/>
    <cellStyle name="AeE­ [0]_Sheet1_나주시_행정전산장비보유" xfId="51" xr:uid="{00000000-0005-0000-0000-000031000000}"/>
    <cellStyle name="ÅëÈ­ [0]_Sheet1_나주시_행정전산장비보유" xfId="52" xr:uid="{00000000-0005-0000-0000-000032000000}"/>
    <cellStyle name="ÅëÈ­_¼ÕÀÍ¿¹»ê" xfId="53" xr:uid="{00000000-0005-0000-0000-000033000000}"/>
    <cellStyle name="AeE­_¼OAI¿¹≫e" xfId="54" xr:uid="{00000000-0005-0000-0000-000034000000}"/>
    <cellStyle name="ÅëÈ­_ÀÎ°Çºñ,¿ÜÁÖºñ" xfId="55" xr:uid="{00000000-0005-0000-0000-000035000000}"/>
    <cellStyle name="AeE­_AI°Cºn,μμ±Þºn" xfId="56" xr:uid="{00000000-0005-0000-0000-000036000000}"/>
    <cellStyle name="ÅëÈ­_laroux" xfId="57" xr:uid="{00000000-0005-0000-0000-000037000000}"/>
    <cellStyle name="AeE­_laroux_1" xfId="58" xr:uid="{00000000-0005-0000-0000-000038000000}"/>
    <cellStyle name="ÅëÈ­_laroux_1" xfId="59" xr:uid="{00000000-0005-0000-0000-000039000000}"/>
    <cellStyle name="AeE­_laroux_1_2008. 16)ⅩⅥ. 공공행정 및 사법" xfId="60" xr:uid="{00000000-0005-0000-0000-00003A000000}"/>
    <cellStyle name="ÅëÈ­_laroux_1_2008. 16)ⅩⅥ. 공공행정 및 사법" xfId="61" xr:uid="{00000000-0005-0000-0000-00003B000000}"/>
    <cellStyle name="AeE­_laroux_1_2008. 6)Ⅵ. 농림수산업" xfId="62" xr:uid="{00000000-0005-0000-0000-00003C000000}"/>
    <cellStyle name="ÅëÈ­_laroux_1_2008. 6)Ⅵ. 농림수산업" xfId="63" xr:uid="{00000000-0005-0000-0000-00003D000000}"/>
    <cellStyle name="AeE­_laroux_1_43-10주택" xfId="64" xr:uid="{00000000-0005-0000-0000-00003E000000}"/>
    <cellStyle name="ÅëÈ­_laroux_1_43-10주택" xfId="65" xr:uid="{00000000-0005-0000-0000-00003F000000}"/>
    <cellStyle name="AeE­_laroux_1_나주시_행정전산장비보유" xfId="66" xr:uid="{00000000-0005-0000-0000-000040000000}"/>
    <cellStyle name="ÅëÈ­_laroux_1_나주시_행정전산장비보유" xfId="67" xr:uid="{00000000-0005-0000-0000-000041000000}"/>
    <cellStyle name="AeE­_laroux_2" xfId="68" xr:uid="{00000000-0005-0000-0000-000042000000}"/>
    <cellStyle name="ÅëÈ­_laroux_2" xfId="69" xr:uid="{00000000-0005-0000-0000-000043000000}"/>
    <cellStyle name="AeE­_laroux_2_2008. 16)ⅩⅥ. 공공행정 및 사법" xfId="70" xr:uid="{00000000-0005-0000-0000-000044000000}"/>
    <cellStyle name="ÅëÈ­_laroux_2_2008. 16)ⅩⅥ. 공공행정 및 사법" xfId="71" xr:uid="{00000000-0005-0000-0000-000045000000}"/>
    <cellStyle name="AeE­_laroux_2_2008. 6)Ⅵ. 농림수산업" xfId="72" xr:uid="{00000000-0005-0000-0000-000046000000}"/>
    <cellStyle name="ÅëÈ­_laroux_2_2008. 6)Ⅵ. 농림수산업" xfId="73" xr:uid="{00000000-0005-0000-0000-000047000000}"/>
    <cellStyle name="AeE­_laroux_2_41-06농림16" xfId="74" xr:uid="{00000000-0005-0000-0000-000048000000}"/>
    <cellStyle name="ÅëÈ­_laroux_2_41-06농림16" xfId="75" xr:uid="{00000000-0005-0000-0000-000049000000}"/>
    <cellStyle name="AeE­_laroux_2_41-06농림16_2008. 16)ⅩⅥ. 공공행정 및 사법" xfId="76" xr:uid="{00000000-0005-0000-0000-00004A000000}"/>
    <cellStyle name="ÅëÈ­_laroux_2_41-06농림16_2008. 16)ⅩⅥ. 공공행정 및 사법" xfId="77" xr:uid="{00000000-0005-0000-0000-00004B000000}"/>
    <cellStyle name="AeE­_laroux_2_41-06농림16_2008. 6)Ⅵ. 농림수산업" xfId="78" xr:uid="{00000000-0005-0000-0000-00004C000000}"/>
    <cellStyle name="ÅëÈ­_laroux_2_41-06농림16_2008. 6)Ⅵ. 농림수산업" xfId="79" xr:uid="{00000000-0005-0000-0000-00004D000000}"/>
    <cellStyle name="AeE­_laroux_2_41-06농림16_43-10주택" xfId="80" xr:uid="{00000000-0005-0000-0000-00004E000000}"/>
    <cellStyle name="ÅëÈ­_laroux_2_41-06농림16_43-10주택" xfId="81" xr:uid="{00000000-0005-0000-0000-00004F000000}"/>
    <cellStyle name="AeE­_laroux_2_41-06농림16_나주시_행정전산장비보유" xfId="82" xr:uid="{00000000-0005-0000-0000-000050000000}"/>
    <cellStyle name="ÅëÈ­_laroux_2_41-06농림16_나주시_행정전산장비보유" xfId="83" xr:uid="{00000000-0005-0000-0000-000051000000}"/>
    <cellStyle name="AeE­_laroux_2_41-06농림41" xfId="84" xr:uid="{00000000-0005-0000-0000-000052000000}"/>
    <cellStyle name="ÅëÈ­_laroux_2_41-06농림41" xfId="85" xr:uid="{00000000-0005-0000-0000-000053000000}"/>
    <cellStyle name="AeE­_laroux_2_43-10주택" xfId="86" xr:uid="{00000000-0005-0000-0000-000054000000}"/>
    <cellStyle name="ÅëÈ­_laroux_2_43-10주택" xfId="87" xr:uid="{00000000-0005-0000-0000-000055000000}"/>
    <cellStyle name="AeE­_laroux_2_나주시_행정전산장비보유" xfId="88" xr:uid="{00000000-0005-0000-0000-000056000000}"/>
    <cellStyle name="ÅëÈ­_laroux_2_나주시_행정전산장비보유" xfId="89" xr:uid="{00000000-0005-0000-0000-000057000000}"/>
    <cellStyle name="AeE­_Sheet1" xfId="90" xr:uid="{00000000-0005-0000-0000-000058000000}"/>
    <cellStyle name="ÅëÈ­_Sheet1" xfId="91" xr:uid="{00000000-0005-0000-0000-000059000000}"/>
    <cellStyle name="AeE­_Sheet1_2008. 16)ⅩⅥ. 공공행정 및 사법" xfId="92" xr:uid="{00000000-0005-0000-0000-00005A000000}"/>
    <cellStyle name="ÅëÈ­_Sheet1_2008. 16)ⅩⅥ. 공공행정 및 사법" xfId="93" xr:uid="{00000000-0005-0000-0000-00005B000000}"/>
    <cellStyle name="AeE­_Sheet1_2008. 6)Ⅵ. 농림수산업" xfId="94" xr:uid="{00000000-0005-0000-0000-00005C000000}"/>
    <cellStyle name="ÅëÈ­_Sheet1_2008. 6)Ⅵ. 농림수산업" xfId="95" xr:uid="{00000000-0005-0000-0000-00005D000000}"/>
    <cellStyle name="AeE­_Sheet1_41-06농림16" xfId="96" xr:uid="{00000000-0005-0000-0000-00005E000000}"/>
    <cellStyle name="ÅëÈ­_Sheet1_41-06농림16" xfId="97" xr:uid="{00000000-0005-0000-0000-00005F000000}"/>
    <cellStyle name="AeE­_Sheet1_41-06농림16_2008. 16)ⅩⅥ. 공공행정 및 사법" xfId="98" xr:uid="{00000000-0005-0000-0000-000060000000}"/>
    <cellStyle name="ÅëÈ­_Sheet1_41-06농림16_2008. 16)ⅩⅥ. 공공행정 및 사법" xfId="99" xr:uid="{00000000-0005-0000-0000-000061000000}"/>
    <cellStyle name="AeE­_Sheet1_41-06농림16_2008. 6)Ⅵ. 농림수산업" xfId="100" xr:uid="{00000000-0005-0000-0000-000062000000}"/>
    <cellStyle name="ÅëÈ­_Sheet1_41-06농림16_2008. 6)Ⅵ. 농림수산업" xfId="101" xr:uid="{00000000-0005-0000-0000-000063000000}"/>
    <cellStyle name="AeE­_Sheet1_41-06농림16_43-10주택" xfId="102" xr:uid="{00000000-0005-0000-0000-000064000000}"/>
    <cellStyle name="ÅëÈ­_Sheet1_41-06농림16_43-10주택" xfId="103" xr:uid="{00000000-0005-0000-0000-000065000000}"/>
    <cellStyle name="AeE­_Sheet1_41-06농림16_나주시_행정전산장비보유" xfId="104" xr:uid="{00000000-0005-0000-0000-000066000000}"/>
    <cellStyle name="ÅëÈ­_Sheet1_41-06농림16_나주시_행정전산장비보유" xfId="105" xr:uid="{00000000-0005-0000-0000-000067000000}"/>
    <cellStyle name="AeE­_Sheet1_41-06농림41" xfId="106" xr:uid="{00000000-0005-0000-0000-000068000000}"/>
    <cellStyle name="ÅëÈ­_Sheet1_41-06농림41" xfId="107" xr:uid="{00000000-0005-0000-0000-000069000000}"/>
    <cellStyle name="AeE­_Sheet1_43-10주택" xfId="108" xr:uid="{00000000-0005-0000-0000-00006A000000}"/>
    <cellStyle name="ÅëÈ­_Sheet1_43-10주택" xfId="109" xr:uid="{00000000-0005-0000-0000-00006B000000}"/>
    <cellStyle name="AeE­_Sheet1_나주시_행정전산장비보유" xfId="110" xr:uid="{00000000-0005-0000-0000-00006C000000}"/>
    <cellStyle name="ÅëÈ­_Sheet1_나주시_행정전산장비보유" xfId="111" xr:uid="{00000000-0005-0000-0000-00006D000000}"/>
    <cellStyle name="ALIGNMENT" xfId="112" xr:uid="{00000000-0005-0000-0000-00006E000000}"/>
    <cellStyle name="ÄÞ¸¶ [0]_¼ÕÀÍ¿¹»ê" xfId="113" xr:uid="{00000000-0005-0000-0000-00006F000000}"/>
    <cellStyle name="AÞ¸¶ [0]_¼OAI¿¹≫e" xfId="114" xr:uid="{00000000-0005-0000-0000-000070000000}"/>
    <cellStyle name="ÄÞ¸¶ [0]_ÀÎ°Çºñ,¿ÜÁÖºñ" xfId="115" xr:uid="{00000000-0005-0000-0000-000071000000}"/>
    <cellStyle name="AÞ¸¶ [0]_AI°Cºn,μμ±Þºn" xfId="116" xr:uid="{00000000-0005-0000-0000-000072000000}"/>
    <cellStyle name="ÄÞ¸¶ [0]_laroux" xfId="117" xr:uid="{00000000-0005-0000-0000-000073000000}"/>
    <cellStyle name="AÞ¸¶ [0]_laroux_1" xfId="118" xr:uid="{00000000-0005-0000-0000-000074000000}"/>
    <cellStyle name="ÄÞ¸¶ [0]_laroux_1" xfId="119" xr:uid="{00000000-0005-0000-0000-000075000000}"/>
    <cellStyle name="AÞ¸¶ [0]_Sheet1" xfId="120" xr:uid="{00000000-0005-0000-0000-000076000000}"/>
    <cellStyle name="ÄÞ¸¶ [0]_Sheet1" xfId="121" xr:uid="{00000000-0005-0000-0000-000077000000}"/>
    <cellStyle name="AÞ¸¶ [0]_Sheet1_2008. 16)ⅩⅥ. 공공행정 및 사법" xfId="122" xr:uid="{00000000-0005-0000-0000-000078000000}"/>
    <cellStyle name="ÄÞ¸¶ [0]_Sheet1_2008. 16)ⅩⅥ. 공공행정 및 사법" xfId="123" xr:uid="{00000000-0005-0000-0000-000079000000}"/>
    <cellStyle name="AÞ¸¶ [0]_Sheet1_2008. 6)Ⅵ. 농림수산업" xfId="124" xr:uid="{00000000-0005-0000-0000-00007A000000}"/>
    <cellStyle name="ÄÞ¸¶ [0]_Sheet1_2008. 6)Ⅵ. 농림수산업" xfId="125" xr:uid="{00000000-0005-0000-0000-00007B000000}"/>
    <cellStyle name="AÞ¸¶ [0]_Sheet1_43-10주택" xfId="126" xr:uid="{00000000-0005-0000-0000-00007C000000}"/>
    <cellStyle name="ÄÞ¸¶ [0]_Sheet1_43-10주택" xfId="127" xr:uid="{00000000-0005-0000-0000-00007D000000}"/>
    <cellStyle name="AÞ¸¶ [0]_Sheet1_나주시_행정전산장비보유" xfId="128" xr:uid="{00000000-0005-0000-0000-00007E000000}"/>
    <cellStyle name="ÄÞ¸¶ [0]_Sheet1_나주시_행정전산장비보유" xfId="129" xr:uid="{00000000-0005-0000-0000-00007F000000}"/>
    <cellStyle name="ÄÞ¸¶_¼ÕÀÍ¿¹»ê" xfId="130" xr:uid="{00000000-0005-0000-0000-000080000000}"/>
    <cellStyle name="AÞ¸¶_¼OAI¿¹≫e" xfId="131" xr:uid="{00000000-0005-0000-0000-000081000000}"/>
    <cellStyle name="ÄÞ¸¶_ÀÎ°Çºñ,¿ÜÁÖºñ" xfId="132" xr:uid="{00000000-0005-0000-0000-000082000000}"/>
    <cellStyle name="AÞ¸¶_AI°Cºn,μμ±Þºn" xfId="133" xr:uid="{00000000-0005-0000-0000-000083000000}"/>
    <cellStyle name="ÄÞ¸¶_laroux" xfId="134" xr:uid="{00000000-0005-0000-0000-000084000000}"/>
    <cellStyle name="AÞ¸¶_laroux_1" xfId="135" xr:uid="{00000000-0005-0000-0000-000085000000}"/>
    <cellStyle name="ÄÞ¸¶_laroux_1" xfId="136" xr:uid="{00000000-0005-0000-0000-000086000000}"/>
    <cellStyle name="AÞ¸¶_Sheet1" xfId="137" xr:uid="{00000000-0005-0000-0000-000087000000}"/>
    <cellStyle name="ÄÞ¸¶_Sheet1" xfId="138" xr:uid="{00000000-0005-0000-0000-000088000000}"/>
    <cellStyle name="AÞ¸¶_Sheet1_2008. 16)ⅩⅥ. 공공행정 및 사법" xfId="139" xr:uid="{00000000-0005-0000-0000-000089000000}"/>
    <cellStyle name="ÄÞ¸¶_Sheet1_2008. 16)ⅩⅥ. 공공행정 및 사법" xfId="140" xr:uid="{00000000-0005-0000-0000-00008A000000}"/>
    <cellStyle name="AÞ¸¶_Sheet1_2008. 6)Ⅵ. 농림수산업" xfId="141" xr:uid="{00000000-0005-0000-0000-00008B000000}"/>
    <cellStyle name="ÄÞ¸¶_Sheet1_2008. 6)Ⅵ. 농림수산업" xfId="142" xr:uid="{00000000-0005-0000-0000-00008C000000}"/>
    <cellStyle name="AÞ¸¶_Sheet1_41-06농림16" xfId="143" xr:uid="{00000000-0005-0000-0000-00008D000000}"/>
    <cellStyle name="ÄÞ¸¶_Sheet1_41-06농림16" xfId="144" xr:uid="{00000000-0005-0000-0000-00008E000000}"/>
    <cellStyle name="AÞ¸¶_Sheet1_41-06농림16_2008. 16)ⅩⅥ. 공공행정 및 사법" xfId="145" xr:uid="{00000000-0005-0000-0000-00008F000000}"/>
    <cellStyle name="ÄÞ¸¶_Sheet1_41-06농림16_2008. 16)ⅩⅥ. 공공행정 및 사법" xfId="146" xr:uid="{00000000-0005-0000-0000-000090000000}"/>
    <cellStyle name="AÞ¸¶_Sheet1_41-06농림16_2008. 6)Ⅵ. 농림수산업" xfId="147" xr:uid="{00000000-0005-0000-0000-000091000000}"/>
    <cellStyle name="ÄÞ¸¶_Sheet1_41-06농림16_2008. 6)Ⅵ. 농림수산업" xfId="148" xr:uid="{00000000-0005-0000-0000-000092000000}"/>
    <cellStyle name="AÞ¸¶_Sheet1_41-06농림16_43-10주택" xfId="149" xr:uid="{00000000-0005-0000-0000-000093000000}"/>
    <cellStyle name="ÄÞ¸¶_Sheet1_41-06농림16_43-10주택" xfId="150" xr:uid="{00000000-0005-0000-0000-000094000000}"/>
    <cellStyle name="AÞ¸¶_Sheet1_41-06농림16_나주시_행정전산장비보유" xfId="151" xr:uid="{00000000-0005-0000-0000-000095000000}"/>
    <cellStyle name="ÄÞ¸¶_Sheet1_41-06농림16_나주시_행정전산장비보유" xfId="152" xr:uid="{00000000-0005-0000-0000-000096000000}"/>
    <cellStyle name="AÞ¸¶_Sheet1_41-06농림41" xfId="153" xr:uid="{00000000-0005-0000-0000-000097000000}"/>
    <cellStyle name="ÄÞ¸¶_Sheet1_41-06농림41" xfId="154" xr:uid="{00000000-0005-0000-0000-000098000000}"/>
    <cellStyle name="AÞ¸¶_Sheet1_43-10주택" xfId="155" xr:uid="{00000000-0005-0000-0000-000099000000}"/>
    <cellStyle name="ÄÞ¸¶_Sheet1_43-10주택" xfId="156" xr:uid="{00000000-0005-0000-0000-00009A000000}"/>
    <cellStyle name="AÞ¸¶_Sheet1_나주시_행정전산장비보유" xfId="157" xr:uid="{00000000-0005-0000-0000-00009B000000}"/>
    <cellStyle name="ÄÞ¸¶_Sheet1_나주시_행정전산장비보유" xfId="158" xr:uid="{00000000-0005-0000-0000-00009C000000}"/>
    <cellStyle name="C￥AØ_¿μ¾÷CoE² " xfId="159" xr:uid="{00000000-0005-0000-0000-00009D000000}"/>
    <cellStyle name="Ç¥ÁØ_¼ÕÀÍ¿¹»ê" xfId="160" xr:uid="{00000000-0005-0000-0000-00009E000000}"/>
    <cellStyle name="C￥AØ_¼OAI¿¹≫e" xfId="161" xr:uid="{00000000-0005-0000-0000-00009F000000}"/>
    <cellStyle name="Ç¥ÁØ_ÀÎ°Çºñ,¿ÜÁÖºñ" xfId="162" xr:uid="{00000000-0005-0000-0000-0000A0000000}"/>
    <cellStyle name="C￥AØ_AI°Cºn,μμ±Þºn" xfId="163" xr:uid="{00000000-0005-0000-0000-0000A1000000}"/>
    <cellStyle name="Ç¥ÁØ_laroux" xfId="164" xr:uid="{00000000-0005-0000-0000-0000A2000000}"/>
    <cellStyle name="C￥AØ_laroux_1" xfId="165" xr:uid="{00000000-0005-0000-0000-0000A3000000}"/>
    <cellStyle name="Ç¥ÁØ_laroux_1" xfId="166" xr:uid="{00000000-0005-0000-0000-0000A4000000}"/>
    <cellStyle name="C￥AØ_laroux_1_Sheet1" xfId="167" xr:uid="{00000000-0005-0000-0000-0000A5000000}"/>
    <cellStyle name="Ç¥ÁØ_laroux_1_Sheet1" xfId="168" xr:uid="{00000000-0005-0000-0000-0000A6000000}"/>
    <cellStyle name="C￥AØ_laroux_2" xfId="169" xr:uid="{00000000-0005-0000-0000-0000A7000000}"/>
    <cellStyle name="Ç¥ÁØ_laroux_2" xfId="170" xr:uid="{00000000-0005-0000-0000-0000A8000000}"/>
    <cellStyle name="C￥AØ_laroux_2_Sheet1" xfId="171" xr:uid="{00000000-0005-0000-0000-0000A9000000}"/>
    <cellStyle name="Ç¥ÁØ_laroux_2_Sheet1" xfId="172" xr:uid="{00000000-0005-0000-0000-0000AA000000}"/>
    <cellStyle name="C￥AØ_laroux_3" xfId="173" xr:uid="{00000000-0005-0000-0000-0000AB000000}"/>
    <cellStyle name="Ç¥ÁØ_laroux_3" xfId="174" xr:uid="{00000000-0005-0000-0000-0000AC000000}"/>
    <cellStyle name="C￥AØ_laroux_4" xfId="175" xr:uid="{00000000-0005-0000-0000-0000AD000000}"/>
    <cellStyle name="Ç¥ÁØ_laroux_4" xfId="176" xr:uid="{00000000-0005-0000-0000-0000AE000000}"/>
    <cellStyle name="C￥AØ_laroux_Sheet1" xfId="177" xr:uid="{00000000-0005-0000-0000-0000AF000000}"/>
    <cellStyle name="Ç¥ÁØ_laroux_Sheet1" xfId="178" xr:uid="{00000000-0005-0000-0000-0000B0000000}"/>
    <cellStyle name="C￥AØ_Sheet1" xfId="179" xr:uid="{00000000-0005-0000-0000-0000B1000000}"/>
    <cellStyle name="Ç¥ÁØ_Sheet1" xfId="180" xr:uid="{00000000-0005-0000-0000-0000B2000000}"/>
    <cellStyle name="category" xfId="181" xr:uid="{00000000-0005-0000-0000-0000B3000000}"/>
    <cellStyle name="Comma [0]_ SG&amp;A Bridge " xfId="182" xr:uid="{00000000-0005-0000-0000-0000B4000000}"/>
    <cellStyle name="comma zerodec" xfId="183" xr:uid="{00000000-0005-0000-0000-0000B5000000}"/>
    <cellStyle name="Comma_ SG&amp;A Bridge " xfId="184" xr:uid="{00000000-0005-0000-0000-0000B6000000}"/>
    <cellStyle name="Currency [0]_ SG&amp;A Bridge " xfId="185" xr:uid="{00000000-0005-0000-0000-0000B7000000}"/>
    <cellStyle name="Currency_ SG&amp;A Bridge " xfId="186" xr:uid="{00000000-0005-0000-0000-0000B8000000}"/>
    <cellStyle name="Currency1" xfId="187" xr:uid="{00000000-0005-0000-0000-0000B9000000}"/>
    <cellStyle name="Date" xfId="188" xr:uid="{00000000-0005-0000-0000-0000BA000000}"/>
    <cellStyle name="Dezimal [0]_laroux" xfId="189" xr:uid="{00000000-0005-0000-0000-0000BB000000}"/>
    <cellStyle name="Dezimal_laroux" xfId="190" xr:uid="{00000000-0005-0000-0000-0000BC000000}"/>
    <cellStyle name="Dollar (zero dec)" xfId="191" xr:uid="{00000000-0005-0000-0000-0000BD000000}"/>
    <cellStyle name="Fixed" xfId="192" xr:uid="{00000000-0005-0000-0000-0000BE000000}"/>
    <cellStyle name="Grey" xfId="193" xr:uid="{00000000-0005-0000-0000-0000BF000000}"/>
    <cellStyle name="HEADER" xfId="194" xr:uid="{00000000-0005-0000-0000-0000C0000000}"/>
    <cellStyle name="Header1" xfId="195" xr:uid="{00000000-0005-0000-0000-0000C1000000}"/>
    <cellStyle name="Header2" xfId="196" xr:uid="{00000000-0005-0000-0000-0000C2000000}"/>
    <cellStyle name="HEADING1" xfId="197" xr:uid="{00000000-0005-0000-0000-0000C3000000}"/>
    <cellStyle name="HEADING2" xfId="198" xr:uid="{00000000-0005-0000-0000-0000C4000000}"/>
    <cellStyle name="Hyperlink_NEGS" xfId="199" xr:uid="{00000000-0005-0000-0000-0000C5000000}"/>
    <cellStyle name="Input [yellow]" xfId="200" xr:uid="{00000000-0005-0000-0000-0000C6000000}"/>
    <cellStyle name="Milliers [0]_Arabian Spec" xfId="201" xr:uid="{00000000-0005-0000-0000-0000C7000000}"/>
    <cellStyle name="Milliers_Arabian Spec" xfId="202" xr:uid="{00000000-0005-0000-0000-0000C8000000}"/>
    <cellStyle name="Model" xfId="203" xr:uid="{00000000-0005-0000-0000-0000C9000000}"/>
    <cellStyle name="Mon?aire [0]_Arabian Spec" xfId="204" xr:uid="{00000000-0005-0000-0000-0000CA000000}"/>
    <cellStyle name="Mon?aire_Arabian Spec" xfId="205" xr:uid="{00000000-0005-0000-0000-0000CB000000}"/>
    <cellStyle name="Normal - Style1" xfId="206" xr:uid="{00000000-0005-0000-0000-0000CC000000}"/>
    <cellStyle name="Normal_ SG&amp;A Bridge " xfId="207" xr:uid="{00000000-0005-0000-0000-0000CD000000}"/>
    <cellStyle name="Œ…?æ맖?e [0.00]_laroux" xfId="208" xr:uid="{00000000-0005-0000-0000-0000CE000000}"/>
    <cellStyle name="Œ…?æ맖?e_laroux" xfId="209" xr:uid="{00000000-0005-0000-0000-0000CF000000}"/>
    <cellStyle name="Percent [2]" xfId="210" xr:uid="{00000000-0005-0000-0000-0000D0000000}"/>
    <cellStyle name="Standard_laroux" xfId="211" xr:uid="{00000000-0005-0000-0000-0000D1000000}"/>
    <cellStyle name="subhead" xfId="212" xr:uid="{00000000-0005-0000-0000-0000D2000000}"/>
    <cellStyle name="Total" xfId="213" xr:uid="{00000000-0005-0000-0000-0000D3000000}"/>
    <cellStyle name="W?rung [0]_laroux" xfId="214" xr:uid="{00000000-0005-0000-0000-0000D4000000}"/>
    <cellStyle name="W?rung_laroux" xfId="215" xr:uid="{00000000-0005-0000-0000-0000D5000000}"/>
    <cellStyle name="과정별배정" xfId="216" xr:uid="{00000000-0005-0000-0000-0000D6000000}"/>
    <cellStyle name="咬訌裝?INCOM1" xfId="217" xr:uid="{00000000-0005-0000-0000-0000D7000000}"/>
    <cellStyle name="咬訌裝?INCOM10" xfId="218" xr:uid="{00000000-0005-0000-0000-0000D8000000}"/>
    <cellStyle name="咬訌裝?INCOM2" xfId="219" xr:uid="{00000000-0005-0000-0000-0000D9000000}"/>
    <cellStyle name="咬訌裝?INCOM3" xfId="220" xr:uid="{00000000-0005-0000-0000-0000DA000000}"/>
    <cellStyle name="咬訌裝?INCOM4" xfId="221" xr:uid="{00000000-0005-0000-0000-0000DB000000}"/>
    <cellStyle name="咬訌裝?INCOM5" xfId="222" xr:uid="{00000000-0005-0000-0000-0000DC000000}"/>
    <cellStyle name="咬訌裝?INCOM6" xfId="223" xr:uid="{00000000-0005-0000-0000-0000DD000000}"/>
    <cellStyle name="咬訌裝?INCOM7" xfId="224" xr:uid="{00000000-0005-0000-0000-0000DE000000}"/>
    <cellStyle name="咬訌裝?INCOM8" xfId="225" xr:uid="{00000000-0005-0000-0000-0000DF000000}"/>
    <cellStyle name="咬訌裝?INCOM9" xfId="226" xr:uid="{00000000-0005-0000-0000-0000E0000000}"/>
    <cellStyle name="咬訌裝?PRIB11" xfId="227" xr:uid="{00000000-0005-0000-0000-0000E1000000}"/>
    <cellStyle name="기본" xfId="228" xr:uid="{00000000-0005-0000-0000-0000E2000000}"/>
    <cellStyle name="똿뗦먛귟 [0.00]_PRODUCT DETAIL Q1" xfId="229" xr:uid="{00000000-0005-0000-0000-0000E3000000}"/>
    <cellStyle name="똿뗦먛귟_PRODUCT DETAIL Q1" xfId="230" xr:uid="{00000000-0005-0000-0000-0000E4000000}"/>
    <cellStyle name="믅됞 [0.00]_PRODUCT DETAIL Q1" xfId="231" xr:uid="{00000000-0005-0000-0000-0000E5000000}"/>
    <cellStyle name="믅됞_PRODUCT DETAIL Q1" xfId="232" xr:uid="{00000000-0005-0000-0000-0000E6000000}"/>
    <cellStyle name="백분율 2" xfId="247" xr:uid="{00000000-0005-0000-0000-0000E7000000}"/>
    <cellStyle name="본문" xfId="233" xr:uid="{00000000-0005-0000-0000-0000E8000000}"/>
    <cellStyle name="뷭?_BOOKSHIP" xfId="234" xr:uid="{00000000-0005-0000-0000-0000E9000000}"/>
    <cellStyle name="쉼표 [0]" xfId="282" builtinId="6"/>
    <cellStyle name="쉼표 [0] 10" xfId="250" xr:uid="{00000000-0005-0000-0000-0000EB000000}"/>
    <cellStyle name="쉼표 [0] 11" xfId="251" xr:uid="{00000000-0005-0000-0000-0000EC000000}"/>
    <cellStyle name="쉼표 [0] 12" xfId="252" xr:uid="{00000000-0005-0000-0000-0000ED000000}"/>
    <cellStyle name="쉼표 [0] 13" xfId="253" xr:uid="{00000000-0005-0000-0000-0000EE000000}"/>
    <cellStyle name="쉼표 [0] 14" xfId="254" xr:uid="{00000000-0005-0000-0000-0000EF000000}"/>
    <cellStyle name="쉼표 [0] 14 2" xfId="287" xr:uid="{00000000-0005-0000-0000-0000F0000000}"/>
    <cellStyle name="쉼표 [0] 14 2 2" xfId="326" xr:uid="{00000000-0005-0000-0000-0000F0000000}"/>
    <cellStyle name="쉼표 [0] 14 2 3" xfId="355" xr:uid="{00000000-0005-0000-0000-0000F0000000}"/>
    <cellStyle name="쉼표 [0] 14 3" xfId="296" xr:uid="{00000000-0005-0000-0000-0000F1000000}"/>
    <cellStyle name="쉼표 [0] 14 3 2" xfId="335" xr:uid="{00000000-0005-0000-0000-0000F1000000}"/>
    <cellStyle name="쉼표 [0] 14 3 3" xfId="364" xr:uid="{00000000-0005-0000-0000-0000F1000000}"/>
    <cellStyle name="쉼표 [0] 14 4" xfId="317" xr:uid="{00000000-0005-0000-0000-0000EF000000}"/>
    <cellStyle name="쉼표 [0] 14 5" xfId="346" xr:uid="{00000000-0005-0000-0000-0000EF000000}"/>
    <cellStyle name="쉼표 [0] 15" xfId="255" xr:uid="{00000000-0005-0000-0000-0000F2000000}"/>
    <cellStyle name="쉼표 [0] 15 2" xfId="280" xr:uid="{00000000-0005-0000-0000-0000F3000000}"/>
    <cellStyle name="쉼표 [0] 15 2 2" xfId="291" xr:uid="{00000000-0005-0000-0000-0000F4000000}"/>
    <cellStyle name="쉼표 [0] 15 2 2 2" xfId="330" xr:uid="{00000000-0005-0000-0000-0000F4000000}"/>
    <cellStyle name="쉼표 [0] 15 2 2 3" xfId="359" xr:uid="{00000000-0005-0000-0000-0000F4000000}"/>
    <cellStyle name="쉼표 [0] 15 2 3" xfId="300" xr:uid="{00000000-0005-0000-0000-0000F5000000}"/>
    <cellStyle name="쉼표 [0] 15 2 3 2" xfId="339" xr:uid="{00000000-0005-0000-0000-0000F5000000}"/>
    <cellStyle name="쉼표 [0] 15 2 3 3" xfId="368" xr:uid="{00000000-0005-0000-0000-0000F5000000}"/>
    <cellStyle name="쉼표 [0] 15 2 4" xfId="321" xr:uid="{00000000-0005-0000-0000-0000F3000000}"/>
    <cellStyle name="쉼표 [0] 15 2 5" xfId="350" xr:uid="{00000000-0005-0000-0000-0000F3000000}"/>
    <cellStyle name="쉼표 [0] 16" xfId="256" xr:uid="{00000000-0005-0000-0000-0000F6000000}"/>
    <cellStyle name="쉼표 [0] 17" xfId="257" xr:uid="{00000000-0005-0000-0000-0000F7000000}"/>
    <cellStyle name="쉼표 [0] 18" xfId="258" xr:uid="{00000000-0005-0000-0000-0000F8000000}"/>
    <cellStyle name="쉼표 [0] 19" xfId="259" xr:uid="{00000000-0005-0000-0000-0000F9000000}"/>
    <cellStyle name="쉼표 [0] 2" xfId="235" xr:uid="{00000000-0005-0000-0000-0000FA000000}"/>
    <cellStyle name="쉼표 [0] 2 2" xfId="260" xr:uid="{00000000-0005-0000-0000-0000FB000000}"/>
    <cellStyle name="쉼표 [0] 2 2 2" xfId="288" xr:uid="{00000000-0005-0000-0000-0000FC000000}"/>
    <cellStyle name="쉼표 [0] 2 2 2 2" xfId="327" xr:uid="{00000000-0005-0000-0000-0000FC000000}"/>
    <cellStyle name="쉼표 [0] 2 2 2 3" xfId="356" xr:uid="{00000000-0005-0000-0000-0000FC000000}"/>
    <cellStyle name="쉼표 [0] 2 2 3" xfId="297" xr:uid="{00000000-0005-0000-0000-0000FD000000}"/>
    <cellStyle name="쉼표 [0] 2 2 3 2" xfId="336" xr:uid="{00000000-0005-0000-0000-0000FD000000}"/>
    <cellStyle name="쉼표 [0] 2 2 3 3" xfId="365" xr:uid="{00000000-0005-0000-0000-0000FD000000}"/>
    <cellStyle name="쉼표 [0] 2 2 4" xfId="318" xr:uid="{00000000-0005-0000-0000-0000FB000000}"/>
    <cellStyle name="쉼표 [0] 2 2 5" xfId="347" xr:uid="{00000000-0005-0000-0000-0000FB000000}"/>
    <cellStyle name="쉼표 [0] 2 3" xfId="261" xr:uid="{00000000-0005-0000-0000-0000FE000000}"/>
    <cellStyle name="쉼표 [0] 2 3 2" xfId="304" xr:uid="{00000000-0005-0000-0000-0000FF000000}"/>
    <cellStyle name="쉼표 [0] 20" xfId="262" xr:uid="{00000000-0005-0000-0000-000000010000}"/>
    <cellStyle name="쉼표 [0] 21" xfId="292" xr:uid="{00000000-0005-0000-0000-000001010000}"/>
    <cellStyle name="쉼표 [0] 21 2" xfId="331" xr:uid="{00000000-0005-0000-0000-000001010000}"/>
    <cellStyle name="쉼표 [0] 21 3" xfId="360" xr:uid="{00000000-0005-0000-0000-000001010000}"/>
    <cellStyle name="쉼표 [0] 22" xfId="263" xr:uid="{00000000-0005-0000-0000-000002010000}"/>
    <cellStyle name="쉼표 [0] 23" xfId="264" xr:uid="{00000000-0005-0000-0000-000003010000}"/>
    <cellStyle name="쉼표 [0] 24" xfId="265" xr:uid="{00000000-0005-0000-0000-000004010000}"/>
    <cellStyle name="쉼표 [0] 25" xfId="266" xr:uid="{00000000-0005-0000-0000-000005010000}"/>
    <cellStyle name="쉼표 [0] 26" xfId="267" xr:uid="{00000000-0005-0000-0000-000006010000}"/>
    <cellStyle name="쉼표 [0] 27" xfId="301" xr:uid="{00000000-0005-0000-0000-000007010000}"/>
    <cellStyle name="쉼표 [0] 27 2" xfId="340" xr:uid="{00000000-0005-0000-0000-000007010000}"/>
    <cellStyle name="쉼표 [0] 27 3" xfId="369" xr:uid="{00000000-0005-0000-0000-000007010000}"/>
    <cellStyle name="쉼표 [0] 28" xfId="303" xr:uid="{00000000-0005-0000-0000-000008010000}"/>
    <cellStyle name="쉼표 [0] 28 2" xfId="311" xr:uid="{39C58196-ECFF-40F4-9F3C-1771E93A0EDA}"/>
    <cellStyle name="쉼표 [0] 28 2 2" xfId="342" xr:uid="{00000000-0005-0000-0000-000009010000}"/>
    <cellStyle name="쉼표 [0] 28 2 3" xfId="371" xr:uid="{00000000-0005-0000-0000-000009010000}"/>
    <cellStyle name="쉼표 [0] 28 3" xfId="341" xr:uid="{00000000-0005-0000-0000-000008010000}"/>
    <cellStyle name="쉼표 [0] 28 4" xfId="370" xr:uid="{00000000-0005-0000-0000-000008010000}"/>
    <cellStyle name="쉼표 [0] 29" xfId="322" xr:uid="{00000000-0005-0000-0000-000069010000}"/>
    <cellStyle name="쉼표 [0] 3" xfId="236" xr:uid="{00000000-0005-0000-0000-000009010000}"/>
    <cellStyle name="쉼표 [0] 3 2" xfId="268" xr:uid="{00000000-0005-0000-0000-00000A010000}"/>
    <cellStyle name="쉼표 [0] 3 2 2" xfId="289" xr:uid="{00000000-0005-0000-0000-00000B010000}"/>
    <cellStyle name="쉼표 [0] 3 2 2 2" xfId="328" xr:uid="{00000000-0005-0000-0000-00000C010000}"/>
    <cellStyle name="쉼표 [0] 3 2 2 3" xfId="357" xr:uid="{00000000-0005-0000-0000-00000C010000}"/>
    <cellStyle name="쉼표 [0] 3 2 3" xfId="298" xr:uid="{00000000-0005-0000-0000-00000C010000}"/>
    <cellStyle name="쉼표 [0] 3 2 3 2" xfId="337" xr:uid="{00000000-0005-0000-0000-00000D010000}"/>
    <cellStyle name="쉼표 [0] 3 2 3 3" xfId="366" xr:uid="{00000000-0005-0000-0000-00000D010000}"/>
    <cellStyle name="쉼표 [0] 3 2 4" xfId="319" xr:uid="{00000000-0005-0000-0000-00000B010000}"/>
    <cellStyle name="쉼표 [0] 3 2 5" xfId="348" xr:uid="{00000000-0005-0000-0000-00000B010000}"/>
    <cellStyle name="쉼표 [0] 3 3" xfId="269" xr:uid="{00000000-0005-0000-0000-00000D010000}"/>
    <cellStyle name="쉼표 [0] 3 3 2" xfId="290" xr:uid="{00000000-0005-0000-0000-00000E010000}"/>
    <cellStyle name="쉼표 [0] 3 3 2 2" xfId="329" xr:uid="{00000000-0005-0000-0000-00000F010000}"/>
    <cellStyle name="쉼표 [0] 3 3 2 3" xfId="358" xr:uid="{00000000-0005-0000-0000-00000F010000}"/>
    <cellStyle name="쉼표 [0] 3 3 3" xfId="299" xr:uid="{00000000-0005-0000-0000-00000F010000}"/>
    <cellStyle name="쉼표 [0] 3 3 3 2" xfId="338" xr:uid="{00000000-0005-0000-0000-000010010000}"/>
    <cellStyle name="쉼표 [0] 3 3 3 3" xfId="367" xr:uid="{00000000-0005-0000-0000-000010010000}"/>
    <cellStyle name="쉼표 [0] 3 3 4" xfId="320" xr:uid="{00000000-0005-0000-0000-00000E010000}"/>
    <cellStyle name="쉼표 [0] 3 3 5" xfId="349" xr:uid="{00000000-0005-0000-0000-00000E010000}"/>
    <cellStyle name="쉼표 [0] 3 4" xfId="284" xr:uid="{00000000-0005-0000-0000-000010010000}"/>
    <cellStyle name="쉼표 [0] 3 4 2" xfId="323" xr:uid="{00000000-0005-0000-0000-000011010000}"/>
    <cellStyle name="쉼표 [0] 3 4 3" xfId="352" xr:uid="{00000000-0005-0000-0000-000011010000}"/>
    <cellStyle name="쉼표 [0] 3 5" xfId="293" xr:uid="{00000000-0005-0000-0000-000011010000}"/>
    <cellStyle name="쉼표 [0] 3 5 2" xfId="332" xr:uid="{00000000-0005-0000-0000-000012010000}"/>
    <cellStyle name="쉼표 [0] 3 5 3" xfId="361" xr:uid="{00000000-0005-0000-0000-000012010000}"/>
    <cellStyle name="쉼표 [0] 3 6" xfId="314" xr:uid="{00000000-0005-0000-0000-00000A010000}"/>
    <cellStyle name="쉼표 [0] 3 7" xfId="343" xr:uid="{00000000-0005-0000-0000-00000A010000}"/>
    <cellStyle name="쉼표 [0] 30" xfId="351" xr:uid="{00000000-0005-0000-0000-000086010000}"/>
    <cellStyle name="쉼표 [0] 4" xfId="237" xr:uid="{00000000-0005-0000-0000-000012010000}"/>
    <cellStyle name="쉼표 [0] 4 2" xfId="285" xr:uid="{00000000-0005-0000-0000-000013010000}"/>
    <cellStyle name="쉼표 [0] 4 2 2" xfId="324" xr:uid="{00000000-0005-0000-0000-000014010000}"/>
    <cellStyle name="쉼표 [0] 4 2 3" xfId="353" xr:uid="{00000000-0005-0000-0000-000014010000}"/>
    <cellStyle name="쉼표 [0] 4 3" xfId="294" xr:uid="{00000000-0005-0000-0000-000014010000}"/>
    <cellStyle name="쉼표 [0] 4 3 2" xfId="333" xr:uid="{00000000-0005-0000-0000-000015010000}"/>
    <cellStyle name="쉼표 [0] 4 3 3" xfId="362" xr:uid="{00000000-0005-0000-0000-000015010000}"/>
    <cellStyle name="쉼표 [0] 4 4" xfId="315" xr:uid="{00000000-0005-0000-0000-000013010000}"/>
    <cellStyle name="쉼표 [0] 4 5" xfId="344" xr:uid="{00000000-0005-0000-0000-000013010000}"/>
    <cellStyle name="쉼표 [0] 5" xfId="270" xr:uid="{00000000-0005-0000-0000-000015010000}"/>
    <cellStyle name="쉼표 [0] 6" xfId="271" xr:uid="{00000000-0005-0000-0000-000016010000}"/>
    <cellStyle name="쉼표 [0] 7" xfId="272" xr:uid="{00000000-0005-0000-0000-000017010000}"/>
    <cellStyle name="쉼표 [0] 8" xfId="273" xr:uid="{00000000-0005-0000-0000-000018010000}"/>
    <cellStyle name="쉼표 [0] 9" xfId="274" xr:uid="{00000000-0005-0000-0000-000019010000}"/>
    <cellStyle name="스타일 1" xfId="238" xr:uid="{00000000-0005-0000-0000-00001A010000}"/>
    <cellStyle name="지정되지 않음" xfId="239" xr:uid="{00000000-0005-0000-0000-00001B010000}"/>
    <cellStyle name="컴마" xfId="240" xr:uid="{00000000-0005-0000-0000-00001C010000}"/>
    <cellStyle name="콤마 [0]_(월초P)" xfId="241" xr:uid="{00000000-0005-0000-0000-00001D010000}"/>
    <cellStyle name="콤마 [0]_해안선및도서" xfId="305" xr:uid="{00000000-0005-0000-0000-00001E010000}"/>
    <cellStyle name="콤마 [0]_해안선및도서 2" xfId="302" xr:uid="{00000000-0005-0000-0000-00001F010000}"/>
    <cellStyle name="콤마_~MF357F" xfId="242" xr:uid="{00000000-0005-0000-0000-000020010000}"/>
    <cellStyle name="통화 [0] 2" xfId="248" xr:uid="{00000000-0005-0000-0000-000021010000}"/>
    <cellStyle name="통화 [0] 2 2" xfId="286" xr:uid="{00000000-0005-0000-0000-000022010000}"/>
    <cellStyle name="통화 [0] 2 2 2" xfId="325" xr:uid="{00000000-0005-0000-0000-000023010000}"/>
    <cellStyle name="통화 [0] 2 2 3" xfId="354" xr:uid="{00000000-0005-0000-0000-000023010000}"/>
    <cellStyle name="통화 [0] 2 3" xfId="295" xr:uid="{00000000-0005-0000-0000-000023010000}"/>
    <cellStyle name="통화 [0] 2 3 2" xfId="334" xr:uid="{00000000-0005-0000-0000-000024010000}"/>
    <cellStyle name="통화 [0] 2 3 3" xfId="363" xr:uid="{00000000-0005-0000-0000-000024010000}"/>
    <cellStyle name="통화 [0] 2 4" xfId="316" xr:uid="{00000000-0005-0000-0000-000022010000}"/>
    <cellStyle name="통화 [0] 2 5" xfId="345" xr:uid="{00000000-0005-0000-0000-000022010000}"/>
    <cellStyle name="표준" xfId="0" builtinId="0"/>
    <cellStyle name="표준 10" xfId="283" xr:uid="{00000000-0005-0000-0000-000025010000}"/>
    <cellStyle name="표준 10 2" xfId="309" xr:uid="{3BC7A06D-ECFA-4E46-B718-D57A7B072449}"/>
    <cellStyle name="표준 10 2 2" xfId="313" xr:uid="{C1F86110-ADBA-4BAC-AE2C-7FB3E2F17910}"/>
    <cellStyle name="표준 2" xfId="243" xr:uid="{00000000-0005-0000-0000-000026010000}"/>
    <cellStyle name="표준 2 2" xfId="278" xr:uid="{00000000-0005-0000-0000-000027010000}"/>
    <cellStyle name="표준 21" xfId="275" xr:uid="{00000000-0005-0000-0000-000028010000}"/>
    <cellStyle name="표준 3" xfId="244" xr:uid="{00000000-0005-0000-0000-000029010000}"/>
    <cellStyle name="표준 4" xfId="245" xr:uid="{00000000-0005-0000-0000-00002A010000}"/>
    <cellStyle name="표준 43" xfId="281" xr:uid="{00000000-0005-0000-0000-00002B010000}"/>
    <cellStyle name="표준 5" xfId="1" xr:uid="{00000000-0005-0000-0000-00002C010000}"/>
    <cellStyle name="표준 5 2" xfId="276" xr:uid="{00000000-0005-0000-0000-00002D010000}"/>
    <cellStyle name="표준 5 2 2" xfId="310" xr:uid="{472863FC-2321-4F21-B207-7BE9BB4102C1}"/>
    <cellStyle name="표준 5 3" xfId="279" xr:uid="{00000000-0005-0000-0000-00002E010000}"/>
    <cellStyle name="표준 5_12.범죄발생 및 검거 " xfId="277" xr:uid="{00000000-0005-0000-0000-00002F010000}"/>
    <cellStyle name="표준 6" xfId="246" xr:uid="{00000000-0005-0000-0000-000030010000}"/>
    <cellStyle name="표준 7" xfId="308" xr:uid="{8F395328-914D-4D06-8DBC-38A2FF95EB3E}"/>
    <cellStyle name="표준 7 2" xfId="312" xr:uid="{D43C99DD-D874-4046-B990-83C81274B503}"/>
    <cellStyle name="표준_-14.교육문화" xfId="307" xr:uid="{00000000-0005-0000-0000-000031010000}"/>
    <cellStyle name="표준_-17.공공사법" xfId="306" xr:uid="{00000000-0005-0000-0000-000032010000}"/>
    <cellStyle name="표준_ⅩⅥ. 공공행정 및 사법" xfId="249" xr:uid="{00000000-0005-0000-0000-00003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view="pageBreakPreview" zoomScaleNormal="100" zoomScaleSheetLayoutView="100" workbookViewId="0">
      <selection activeCell="A2" sqref="A2:F2"/>
    </sheetView>
  </sheetViews>
  <sheetFormatPr defaultColWidth="10" defaultRowHeight="13.5"/>
  <cols>
    <col min="1" max="2" width="8.25" style="13" customWidth="1"/>
    <col min="3" max="6" width="21.125" style="13" customWidth="1"/>
    <col min="7" max="7" width="5.75" style="13" customWidth="1"/>
    <col min="8" max="16384" width="10" style="13"/>
  </cols>
  <sheetData>
    <row r="1" spans="1:8" s="111" customFormat="1" ht="15" customHeight="1">
      <c r="A1" s="112" t="s">
        <v>92</v>
      </c>
      <c r="B1" s="112"/>
      <c r="C1" s="112"/>
      <c r="D1" s="112"/>
      <c r="E1" s="112"/>
      <c r="F1" s="112"/>
    </row>
    <row r="2" spans="1:8" s="32" customFormat="1" ht="30" customHeight="1">
      <c r="A2" s="443" t="s">
        <v>91</v>
      </c>
      <c r="B2" s="443"/>
      <c r="C2" s="443"/>
      <c r="D2" s="443"/>
      <c r="E2" s="443"/>
      <c r="F2" s="443"/>
      <c r="G2" s="33"/>
      <c r="H2" s="33"/>
    </row>
    <row r="3" spans="1:8" s="27" customFormat="1" ht="15" customHeight="1">
      <c r="A3" s="448" t="s">
        <v>90</v>
      </c>
      <c r="B3" s="448"/>
      <c r="C3" s="448"/>
      <c r="D3" s="448"/>
      <c r="E3" s="40"/>
      <c r="F3" s="39" t="s">
        <v>89</v>
      </c>
    </row>
    <row r="4" spans="1:8" ht="74.25" customHeight="1" thickBot="1">
      <c r="A4" s="449" t="s">
        <v>88</v>
      </c>
      <c r="B4" s="450"/>
      <c r="C4" s="98" t="s">
        <v>87</v>
      </c>
      <c r="D4" s="253" t="s">
        <v>86</v>
      </c>
      <c r="E4" s="253" t="s">
        <v>85</v>
      </c>
      <c r="F4" s="258" t="s">
        <v>84</v>
      </c>
      <c r="G4" s="35"/>
    </row>
    <row r="5" spans="1:8" ht="27.75" hidden="1" customHeight="1" thickTop="1">
      <c r="A5" s="451">
        <v>2016</v>
      </c>
      <c r="B5" s="452"/>
      <c r="C5" s="102">
        <v>998</v>
      </c>
      <c r="D5" s="102">
        <v>500</v>
      </c>
      <c r="E5" s="102">
        <v>218</v>
      </c>
      <c r="F5" s="103">
        <v>280</v>
      </c>
      <c r="G5" s="35"/>
    </row>
    <row r="6" spans="1:8" ht="27.75" hidden="1" customHeight="1">
      <c r="A6" s="444">
        <v>2017</v>
      </c>
      <c r="B6" s="445"/>
      <c r="C6" s="106">
        <v>1007</v>
      </c>
      <c r="D6" s="102">
        <v>497</v>
      </c>
      <c r="E6" s="102">
        <v>216</v>
      </c>
      <c r="F6" s="103">
        <v>294</v>
      </c>
      <c r="G6" s="35"/>
    </row>
    <row r="7" spans="1:8" ht="27.75" hidden="1" customHeight="1" thickTop="1">
      <c r="A7" s="444">
        <v>2018</v>
      </c>
      <c r="B7" s="446"/>
      <c r="C7" s="261">
        <v>1053</v>
      </c>
      <c r="D7" s="264">
        <v>536</v>
      </c>
      <c r="E7" s="264">
        <v>210</v>
      </c>
      <c r="F7" s="103">
        <v>307</v>
      </c>
      <c r="G7" s="35"/>
    </row>
    <row r="8" spans="1:8" ht="27.75" customHeight="1" thickTop="1">
      <c r="A8" s="444">
        <v>2019</v>
      </c>
      <c r="B8" s="445"/>
      <c r="C8" s="261">
        <v>1112</v>
      </c>
      <c r="D8" s="264">
        <v>548</v>
      </c>
      <c r="E8" s="264">
        <v>238</v>
      </c>
      <c r="F8" s="103">
        <v>326</v>
      </c>
      <c r="G8" s="35"/>
    </row>
    <row r="9" spans="1:8" ht="27.75" customHeight="1">
      <c r="A9" s="444">
        <v>2020</v>
      </c>
      <c r="B9" s="445"/>
      <c r="C9" s="261">
        <v>1157</v>
      </c>
      <c r="D9" s="264">
        <v>566</v>
      </c>
      <c r="E9" s="264">
        <v>242</v>
      </c>
      <c r="F9" s="103">
        <v>349</v>
      </c>
      <c r="G9" s="35"/>
    </row>
    <row r="10" spans="1:8" ht="30" customHeight="1">
      <c r="A10" s="444">
        <v>2021</v>
      </c>
      <c r="B10" s="445"/>
      <c r="C10" s="261">
        <v>1173</v>
      </c>
      <c r="D10" s="264">
        <v>577</v>
      </c>
      <c r="E10" s="264">
        <v>227</v>
      </c>
      <c r="F10" s="103">
        <v>369</v>
      </c>
      <c r="G10" s="35"/>
    </row>
    <row r="11" spans="1:8" s="20" customFormat="1" ht="30" customHeight="1">
      <c r="A11" s="444">
        <v>2022</v>
      </c>
      <c r="B11" s="446"/>
      <c r="C11" s="261">
        <v>1189</v>
      </c>
      <c r="D11" s="264">
        <v>599</v>
      </c>
      <c r="E11" s="264">
        <v>240</v>
      </c>
      <c r="F11" s="103">
        <v>350</v>
      </c>
      <c r="G11" s="38"/>
    </row>
    <row r="12" spans="1:8" s="20" customFormat="1" ht="30" customHeight="1">
      <c r="A12" s="455">
        <v>2023</v>
      </c>
      <c r="B12" s="456"/>
      <c r="C12" s="350">
        <v>1195</v>
      </c>
      <c r="D12" s="351">
        <v>605</v>
      </c>
      <c r="E12" s="351">
        <v>250</v>
      </c>
      <c r="F12" s="349">
        <v>340</v>
      </c>
      <c r="G12" s="38"/>
    </row>
    <row r="13" spans="1:8" ht="27.75" customHeight="1">
      <c r="A13" s="444" t="s">
        <v>83</v>
      </c>
      <c r="B13" s="446"/>
      <c r="C13" s="261">
        <f>SUM(D13:F13)</f>
        <v>1</v>
      </c>
      <c r="D13" s="353">
        <v>1</v>
      </c>
      <c r="E13" s="264">
        <v>0</v>
      </c>
      <c r="F13" s="103">
        <v>0</v>
      </c>
      <c r="G13" s="35"/>
    </row>
    <row r="14" spans="1:8" ht="27.75" customHeight="1">
      <c r="A14" s="444" t="s">
        <v>82</v>
      </c>
      <c r="B14" s="445"/>
      <c r="C14" s="261">
        <f t="shared" ref="C14:C33" si="0">SUM(D14:F14)</f>
        <v>2</v>
      </c>
      <c r="D14" s="353">
        <v>2</v>
      </c>
      <c r="E14" s="264">
        <v>0</v>
      </c>
      <c r="F14" s="103">
        <v>0</v>
      </c>
      <c r="G14" s="35"/>
    </row>
    <row r="15" spans="1:8" ht="27.75" customHeight="1">
      <c r="A15" s="444" t="s">
        <v>81</v>
      </c>
      <c r="B15" s="445"/>
      <c r="C15" s="261">
        <f t="shared" si="0"/>
        <v>0</v>
      </c>
      <c r="D15" s="264">
        <v>0</v>
      </c>
      <c r="E15" s="264">
        <v>0</v>
      </c>
      <c r="F15" s="103">
        <v>0</v>
      </c>
      <c r="G15" s="35"/>
    </row>
    <row r="16" spans="1:8" ht="27.75" customHeight="1">
      <c r="A16" s="457" t="s">
        <v>80</v>
      </c>
      <c r="B16" s="458"/>
      <c r="C16" s="262">
        <f t="shared" si="0"/>
        <v>0</v>
      </c>
      <c r="D16" s="265">
        <v>0</v>
      </c>
      <c r="E16" s="265">
        <v>0</v>
      </c>
      <c r="F16" s="103">
        <v>0</v>
      </c>
      <c r="G16" s="35"/>
    </row>
    <row r="17" spans="1:7" ht="27.75" customHeight="1">
      <c r="A17" s="444" t="s">
        <v>79</v>
      </c>
      <c r="B17" s="254" t="s">
        <v>78</v>
      </c>
      <c r="C17" s="261">
        <f t="shared" si="0"/>
        <v>0</v>
      </c>
      <c r="D17" s="264">
        <v>0</v>
      </c>
      <c r="E17" s="264">
        <v>0</v>
      </c>
      <c r="F17" s="101">
        <v>0</v>
      </c>
      <c r="G17" s="35"/>
    </row>
    <row r="18" spans="1:7" ht="27.75" customHeight="1">
      <c r="A18" s="444"/>
      <c r="B18" s="260" t="s">
        <v>77</v>
      </c>
      <c r="C18" s="261">
        <f t="shared" si="0"/>
        <v>0</v>
      </c>
      <c r="D18" s="264">
        <v>0</v>
      </c>
      <c r="E18" s="264">
        <v>0</v>
      </c>
      <c r="F18" s="103">
        <v>0</v>
      </c>
      <c r="G18" s="35"/>
    </row>
    <row r="19" spans="1:7" ht="27.75" customHeight="1">
      <c r="A19" s="444"/>
      <c r="B19" s="260" t="s">
        <v>76</v>
      </c>
      <c r="C19" s="261">
        <f t="shared" si="0"/>
        <v>0</v>
      </c>
      <c r="D19" s="264">
        <v>0</v>
      </c>
      <c r="E19" s="264">
        <v>0</v>
      </c>
      <c r="F19" s="103">
        <v>0</v>
      </c>
      <c r="G19" s="35"/>
    </row>
    <row r="20" spans="1:7" ht="27.75" customHeight="1">
      <c r="A20" s="444"/>
      <c r="B20" s="260" t="s">
        <v>75</v>
      </c>
      <c r="C20" s="261">
        <f t="shared" si="0"/>
        <v>1</v>
      </c>
      <c r="D20" s="361">
        <v>1</v>
      </c>
      <c r="E20" s="361">
        <v>0</v>
      </c>
      <c r="F20" s="359">
        <v>0</v>
      </c>
      <c r="G20" s="35"/>
    </row>
    <row r="21" spans="1:7" ht="27.75" customHeight="1">
      <c r="A21" s="444"/>
      <c r="B21" s="260" t="s">
        <v>74</v>
      </c>
      <c r="C21" s="261">
        <f t="shared" si="0"/>
        <v>7</v>
      </c>
      <c r="D21" s="361">
        <v>4</v>
      </c>
      <c r="E21" s="361">
        <v>3</v>
      </c>
      <c r="F21" s="359">
        <v>0</v>
      </c>
      <c r="G21" s="35"/>
    </row>
    <row r="22" spans="1:7" ht="27.75" customHeight="1">
      <c r="A22" s="444"/>
      <c r="B22" s="260" t="s">
        <v>73</v>
      </c>
      <c r="C22" s="261">
        <f t="shared" si="0"/>
        <v>57</v>
      </c>
      <c r="D22" s="361">
        <v>27</v>
      </c>
      <c r="E22" s="361">
        <v>10</v>
      </c>
      <c r="F22" s="359">
        <v>20</v>
      </c>
      <c r="G22" s="35"/>
    </row>
    <row r="23" spans="1:7" ht="27.75" customHeight="1">
      <c r="A23" s="444"/>
      <c r="B23" s="260" t="s">
        <v>72</v>
      </c>
      <c r="C23" s="261">
        <f t="shared" si="0"/>
        <v>256</v>
      </c>
      <c r="D23" s="361">
        <v>139</v>
      </c>
      <c r="E23" s="361">
        <v>51</v>
      </c>
      <c r="F23" s="359">
        <v>66</v>
      </c>
      <c r="G23" s="35"/>
    </row>
    <row r="24" spans="1:7" ht="27.75" customHeight="1">
      <c r="A24" s="444"/>
      <c r="B24" s="260" t="s">
        <v>71</v>
      </c>
      <c r="C24" s="261">
        <f t="shared" si="0"/>
        <v>307</v>
      </c>
      <c r="D24" s="361">
        <v>170</v>
      </c>
      <c r="E24" s="361">
        <v>54</v>
      </c>
      <c r="F24" s="359">
        <v>83</v>
      </c>
      <c r="G24" s="35"/>
    </row>
    <row r="25" spans="1:7" ht="27.75" customHeight="1">
      <c r="A25" s="444"/>
      <c r="B25" s="260" t="s">
        <v>70</v>
      </c>
      <c r="C25" s="261">
        <f t="shared" si="0"/>
        <v>280</v>
      </c>
      <c r="D25" s="361">
        <v>140</v>
      </c>
      <c r="E25" s="361">
        <v>55</v>
      </c>
      <c r="F25" s="359">
        <v>85</v>
      </c>
      <c r="G25" s="35"/>
    </row>
    <row r="26" spans="1:7" ht="27.75" customHeight="1">
      <c r="A26" s="444"/>
      <c r="B26" s="260" t="s">
        <v>69</v>
      </c>
      <c r="C26" s="261">
        <f t="shared" si="0"/>
        <v>237</v>
      </c>
      <c r="D26" s="361">
        <v>115</v>
      </c>
      <c r="E26" s="361">
        <v>36</v>
      </c>
      <c r="F26" s="359">
        <v>86</v>
      </c>
      <c r="G26" s="35"/>
    </row>
    <row r="27" spans="1:7" ht="27.75" customHeight="1">
      <c r="A27" s="444"/>
      <c r="B27" s="260" t="s">
        <v>68</v>
      </c>
      <c r="C27" s="261">
        <f t="shared" si="0"/>
        <v>0</v>
      </c>
      <c r="D27" s="361">
        <v>0</v>
      </c>
      <c r="E27" s="361">
        <v>0</v>
      </c>
      <c r="F27" s="359">
        <v>0</v>
      </c>
      <c r="G27" s="35"/>
    </row>
    <row r="28" spans="1:7" ht="27.75" customHeight="1">
      <c r="A28" s="444"/>
      <c r="B28" s="260" t="s">
        <v>67</v>
      </c>
      <c r="C28" s="261">
        <f t="shared" si="0"/>
        <v>0</v>
      </c>
      <c r="D28" s="361">
        <v>0</v>
      </c>
      <c r="E28" s="361">
        <v>0</v>
      </c>
      <c r="F28" s="359">
        <v>0</v>
      </c>
      <c r="G28" s="35"/>
    </row>
    <row r="29" spans="1:7" ht="27.75" customHeight="1">
      <c r="A29" s="444"/>
      <c r="B29" s="260" t="s">
        <v>66</v>
      </c>
      <c r="C29" s="261">
        <f t="shared" si="0"/>
        <v>10</v>
      </c>
      <c r="D29" s="361">
        <v>6</v>
      </c>
      <c r="E29" s="361">
        <v>4</v>
      </c>
      <c r="F29" s="359">
        <v>0</v>
      </c>
      <c r="G29" s="35"/>
    </row>
    <row r="30" spans="1:7" ht="27.75" customHeight="1">
      <c r="A30" s="444"/>
      <c r="B30" s="260" t="s">
        <v>65</v>
      </c>
      <c r="C30" s="261">
        <f t="shared" si="0"/>
        <v>2</v>
      </c>
      <c r="D30" s="361">
        <v>0</v>
      </c>
      <c r="E30" s="361">
        <v>2</v>
      </c>
      <c r="F30" s="359">
        <v>0</v>
      </c>
      <c r="G30" s="35"/>
    </row>
    <row r="31" spans="1:7" ht="27.75" customHeight="1">
      <c r="A31" s="444"/>
      <c r="B31" s="260" t="s">
        <v>64</v>
      </c>
      <c r="C31" s="261">
        <f t="shared" si="0"/>
        <v>35</v>
      </c>
      <c r="D31" s="361">
        <v>0</v>
      </c>
      <c r="E31" s="361">
        <v>35</v>
      </c>
      <c r="F31" s="359">
        <v>0</v>
      </c>
      <c r="G31" s="35"/>
    </row>
    <row r="32" spans="1:7" ht="27.75" customHeight="1">
      <c r="A32" s="444"/>
      <c r="B32" s="260" t="s">
        <v>63</v>
      </c>
      <c r="C32" s="261">
        <f t="shared" si="0"/>
        <v>0</v>
      </c>
      <c r="D32" s="265">
        <v>0</v>
      </c>
      <c r="E32" s="265">
        <v>0</v>
      </c>
      <c r="F32" s="107">
        <v>0</v>
      </c>
      <c r="G32" s="35"/>
    </row>
    <row r="33" spans="1:7" ht="27.75" customHeight="1">
      <c r="A33" s="453" t="s">
        <v>62</v>
      </c>
      <c r="B33" s="454"/>
      <c r="C33" s="263">
        <f t="shared" si="0"/>
        <v>0</v>
      </c>
      <c r="D33" s="265">
        <v>0</v>
      </c>
      <c r="E33" s="265">
        <v>0</v>
      </c>
      <c r="F33" s="107">
        <v>0</v>
      </c>
      <c r="G33" s="35"/>
    </row>
    <row r="34" spans="1:7" s="27" customFormat="1" ht="15" customHeight="1">
      <c r="A34" s="447" t="s">
        <v>428</v>
      </c>
      <c r="B34" s="447"/>
      <c r="C34" s="447"/>
      <c r="D34" s="447"/>
      <c r="E34" s="447"/>
      <c r="F34" s="447"/>
      <c r="G34" s="34"/>
    </row>
    <row r="35" spans="1:7" s="27" customFormat="1" ht="15" customHeight="1">
      <c r="A35" s="47" t="s">
        <v>61</v>
      </c>
      <c r="B35" s="47"/>
      <c r="C35" s="47"/>
      <c r="D35" s="47"/>
      <c r="E35" s="47"/>
      <c r="F35" s="252" t="s">
        <v>427</v>
      </c>
      <c r="G35" s="28"/>
    </row>
    <row r="36" spans="1:7">
      <c r="A36" s="79"/>
      <c r="B36" s="79"/>
      <c r="C36" s="79"/>
      <c r="D36" s="79"/>
      <c r="E36" s="79"/>
      <c r="F36" s="79"/>
    </row>
  </sheetData>
  <mergeCells count="18">
    <mergeCell ref="A34:F34"/>
    <mergeCell ref="A3:D3"/>
    <mergeCell ref="A4:B4"/>
    <mergeCell ref="A5:B5"/>
    <mergeCell ref="A17:A32"/>
    <mergeCell ref="A33:B33"/>
    <mergeCell ref="A12:B12"/>
    <mergeCell ref="A16:B16"/>
    <mergeCell ref="A15:B15"/>
    <mergeCell ref="A14:B14"/>
    <mergeCell ref="A13:B13"/>
    <mergeCell ref="A10:B10"/>
    <mergeCell ref="A11:B11"/>
    <mergeCell ref="A2:F2"/>
    <mergeCell ref="A9:B9"/>
    <mergeCell ref="A8:B8"/>
    <mergeCell ref="A7:B7"/>
    <mergeCell ref="A6:B6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4" firstPageNumber="200" pageOrder="overThenDown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5"/>
  <sheetViews>
    <sheetView view="pageBreakPreview" zoomScaleNormal="100" zoomScaleSheetLayoutView="100" workbookViewId="0">
      <selection activeCell="C19" sqref="C19"/>
    </sheetView>
  </sheetViews>
  <sheetFormatPr defaultRowHeight="13.5"/>
  <cols>
    <col min="1" max="13" width="9.875" style="68" customWidth="1"/>
    <col min="14" max="14" width="10.375" style="68" customWidth="1"/>
    <col min="15" max="18" width="9.875" style="68" customWidth="1"/>
    <col min="19" max="19" width="11.25" style="68" customWidth="1"/>
    <col min="20" max="21" width="9.875" style="68" customWidth="1"/>
    <col min="22" max="24" width="5" style="68" customWidth="1"/>
    <col min="25" max="16384" width="9" style="68"/>
  </cols>
  <sheetData>
    <row r="1" spans="1:27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7" s="66" customFormat="1" ht="30" customHeight="1">
      <c r="A2" s="443" t="s">
        <v>466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33"/>
      <c r="W2" s="33"/>
      <c r="X2" s="67"/>
    </row>
    <row r="3" spans="1:27" s="70" customFormat="1" ht="15" customHeight="1">
      <c r="A3" s="30" t="s">
        <v>206</v>
      </c>
      <c r="B3" s="30"/>
      <c r="C3" s="30"/>
      <c r="D3" s="30"/>
      <c r="E3" s="30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S3" s="30"/>
      <c r="T3" s="30"/>
      <c r="U3" s="39" t="s">
        <v>205</v>
      </c>
      <c r="V3" s="71"/>
      <c r="W3" s="71"/>
      <c r="X3" s="71"/>
    </row>
    <row r="4" spans="1:27" ht="30" customHeight="1">
      <c r="A4" s="532" t="s">
        <v>109</v>
      </c>
      <c r="B4" s="506" t="s">
        <v>181</v>
      </c>
      <c r="C4" s="535" t="s">
        <v>204</v>
      </c>
      <c r="D4" s="535"/>
      <c r="E4" s="535"/>
      <c r="F4" s="536" t="s">
        <v>203</v>
      </c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5" t="s">
        <v>202</v>
      </c>
      <c r="S4" s="535" t="s">
        <v>201</v>
      </c>
      <c r="T4" s="535" t="s">
        <v>200</v>
      </c>
      <c r="U4" s="535" t="s">
        <v>35</v>
      </c>
      <c r="V4" s="69"/>
      <c r="W4" s="35"/>
      <c r="X4" s="35"/>
    </row>
    <row r="5" spans="1:27" ht="62.25" customHeight="1" thickBot="1">
      <c r="A5" s="533"/>
      <c r="B5" s="534"/>
      <c r="C5" s="258" t="s">
        <v>199</v>
      </c>
      <c r="D5" s="258" t="s">
        <v>198</v>
      </c>
      <c r="E5" s="258" t="s">
        <v>197</v>
      </c>
      <c r="F5" s="258" t="s">
        <v>196</v>
      </c>
      <c r="G5" s="258" t="s">
        <v>195</v>
      </c>
      <c r="H5" s="258" t="s">
        <v>194</v>
      </c>
      <c r="I5" s="258" t="s">
        <v>193</v>
      </c>
      <c r="J5" s="258" t="s">
        <v>192</v>
      </c>
      <c r="K5" s="258" t="s">
        <v>191</v>
      </c>
      <c r="L5" s="258" t="s">
        <v>190</v>
      </c>
      <c r="M5" s="258" t="s">
        <v>189</v>
      </c>
      <c r="N5" s="258" t="s">
        <v>188</v>
      </c>
      <c r="O5" s="258" t="s">
        <v>187</v>
      </c>
      <c r="P5" s="258" t="s">
        <v>186</v>
      </c>
      <c r="Q5" s="258" t="s">
        <v>469</v>
      </c>
      <c r="R5" s="537"/>
      <c r="S5" s="537"/>
      <c r="T5" s="537"/>
      <c r="U5" s="537"/>
      <c r="V5" s="69"/>
      <c r="W5" s="35"/>
      <c r="X5" s="35"/>
    </row>
    <row r="6" spans="1:27" ht="27" hidden="1" customHeight="1" thickTop="1">
      <c r="A6" s="214">
        <v>2016</v>
      </c>
      <c r="B6" s="218">
        <f t="shared" ref="B6:B11" si="0">SUM(C6:U6)</f>
        <v>199</v>
      </c>
      <c r="C6" s="216">
        <v>22</v>
      </c>
      <c r="D6" s="216">
        <v>3</v>
      </c>
      <c r="E6" s="220">
        <v>4</v>
      </c>
      <c r="F6" s="216">
        <v>2</v>
      </c>
      <c r="G6" s="216">
        <v>1</v>
      </c>
      <c r="H6" s="216">
        <v>0</v>
      </c>
      <c r="I6" s="216">
        <v>1</v>
      </c>
      <c r="J6" s="216">
        <v>0</v>
      </c>
      <c r="K6" s="216">
        <v>0</v>
      </c>
      <c r="L6" s="216">
        <v>16</v>
      </c>
      <c r="M6" s="216">
        <v>1</v>
      </c>
      <c r="N6" s="216">
        <v>1</v>
      </c>
      <c r="O6" s="216">
        <v>5</v>
      </c>
      <c r="P6" s="216">
        <v>3</v>
      </c>
      <c r="Q6" s="220">
        <v>30</v>
      </c>
      <c r="R6" s="220">
        <v>0</v>
      </c>
      <c r="S6" s="220">
        <v>20</v>
      </c>
      <c r="T6" s="220">
        <v>39</v>
      </c>
      <c r="U6" s="217">
        <v>51</v>
      </c>
      <c r="V6" s="69"/>
      <c r="W6" s="35"/>
      <c r="X6" s="35"/>
    </row>
    <row r="7" spans="1:27" ht="27" hidden="1" customHeight="1">
      <c r="A7" s="214">
        <v>2017</v>
      </c>
      <c r="B7" s="219">
        <f t="shared" si="0"/>
        <v>210</v>
      </c>
      <c r="C7" s="216">
        <v>26</v>
      </c>
      <c r="D7" s="216">
        <v>3</v>
      </c>
      <c r="E7" s="221">
        <v>6</v>
      </c>
      <c r="F7" s="216">
        <v>0</v>
      </c>
      <c r="G7" s="216">
        <v>4</v>
      </c>
      <c r="H7" s="216">
        <v>0</v>
      </c>
      <c r="I7" s="216">
        <v>0</v>
      </c>
      <c r="J7" s="216">
        <v>0</v>
      </c>
      <c r="K7" s="216">
        <v>0</v>
      </c>
      <c r="L7" s="216">
        <v>14</v>
      </c>
      <c r="M7" s="216">
        <v>0</v>
      </c>
      <c r="N7" s="216">
        <v>0</v>
      </c>
      <c r="O7" s="216">
        <v>7</v>
      </c>
      <c r="P7" s="216">
        <v>3</v>
      </c>
      <c r="Q7" s="221">
        <v>41</v>
      </c>
      <c r="R7" s="221">
        <v>0</v>
      </c>
      <c r="S7" s="221">
        <v>22</v>
      </c>
      <c r="T7" s="221">
        <v>59</v>
      </c>
      <c r="U7" s="217">
        <v>25</v>
      </c>
      <c r="V7" s="69"/>
      <c r="W7" s="35"/>
      <c r="X7" s="35"/>
    </row>
    <row r="8" spans="1:27" ht="27" customHeight="1" thickTop="1">
      <c r="A8" s="214">
        <v>2018</v>
      </c>
      <c r="B8" s="219">
        <f t="shared" si="0"/>
        <v>86</v>
      </c>
      <c r="C8" s="216">
        <v>4</v>
      </c>
      <c r="D8" s="216">
        <v>13</v>
      </c>
      <c r="E8" s="221">
        <v>2</v>
      </c>
      <c r="F8" s="216">
        <v>2</v>
      </c>
      <c r="G8" s="216">
        <v>1</v>
      </c>
      <c r="H8" s="216">
        <v>4</v>
      </c>
      <c r="I8" s="216">
        <v>0</v>
      </c>
      <c r="J8" s="216">
        <v>0</v>
      </c>
      <c r="K8" s="216">
        <v>1</v>
      </c>
      <c r="L8" s="216">
        <v>10</v>
      </c>
      <c r="M8" s="216">
        <v>0</v>
      </c>
      <c r="N8" s="216">
        <v>6</v>
      </c>
      <c r="O8" s="216">
        <v>2</v>
      </c>
      <c r="P8" s="216">
        <v>12</v>
      </c>
      <c r="Q8" s="221">
        <v>23</v>
      </c>
      <c r="R8" s="221">
        <v>0</v>
      </c>
      <c r="S8" s="221">
        <v>5</v>
      </c>
      <c r="T8" s="221">
        <v>0</v>
      </c>
      <c r="U8" s="217">
        <v>1</v>
      </c>
      <c r="V8" s="69"/>
      <c r="W8" s="35"/>
      <c r="X8" s="35"/>
    </row>
    <row r="9" spans="1:27" ht="27" customHeight="1">
      <c r="A9" s="214">
        <v>2019</v>
      </c>
      <c r="B9" s="219">
        <f t="shared" si="0"/>
        <v>197</v>
      </c>
      <c r="C9" s="216">
        <v>27</v>
      </c>
      <c r="D9" s="216">
        <v>9</v>
      </c>
      <c r="E9" s="221">
        <v>3</v>
      </c>
      <c r="F9" s="216">
        <v>0</v>
      </c>
      <c r="G9" s="216">
        <v>5</v>
      </c>
      <c r="H9" s="216">
        <v>2</v>
      </c>
      <c r="I9" s="216">
        <v>1</v>
      </c>
      <c r="J9" s="216">
        <v>0</v>
      </c>
      <c r="K9" s="216">
        <v>1</v>
      </c>
      <c r="L9" s="216">
        <v>4</v>
      </c>
      <c r="M9" s="216">
        <v>2</v>
      </c>
      <c r="N9" s="216">
        <v>0</v>
      </c>
      <c r="O9" s="216">
        <v>1</v>
      </c>
      <c r="P9" s="216">
        <v>2</v>
      </c>
      <c r="Q9" s="221">
        <v>20</v>
      </c>
      <c r="R9" s="221">
        <v>0</v>
      </c>
      <c r="S9" s="221">
        <v>16</v>
      </c>
      <c r="T9" s="221">
        <v>32</v>
      </c>
      <c r="U9" s="217">
        <v>72</v>
      </c>
      <c r="V9" s="69"/>
      <c r="W9" s="35"/>
      <c r="X9" s="35"/>
    </row>
    <row r="10" spans="1:27" ht="27" customHeight="1">
      <c r="A10" s="214">
        <v>2020</v>
      </c>
      <c r="B10" s="219">
        <f t="shared" si="0"/>
        <v>187</v>
      </c>
      <c r="C10" s="216">
        <v>32</v>
      </c>
      <c r="D10" s="216">
        <v>3</v>
      </c>
      <c r="E10" s="221">
        <v>3</v>
      </c>
      <c r="F10" s="216">
        <v>0</v>
      </c>
      <c r="G10" s="216">
        <v>3</v>
      </c>
      <c r="H10" s="216">
        <v>2</v>
      </c>
      <c r="I10" s="216">
        <v>0</v>
      </c>
      <c r="J10" s="216">
        <v>1</v>
      </c>
      <c r="K10" s="216">
        <v>0</v>
      </c>
      <c r="L10" s="216">
        <v>16</v>
      </c>
      <c r="M10" s="216">
        <v>0</v>
      </c>
      <c r="N10" s="216">
        <v>0</v>
      </c>
      <c r="O10" s="216">
        <v>6</v>
      </c>
      <c r="P10" s="216">
        <v>3</v>
      </c>
      <c r="Q10" s="221">
        <v>31</v>
      </c>
      <c r="R10" s="221">
        <v>0</v>
      </c>
      <c r="S10" s="221">
        <v>12</v>
      </c>
      <c r="T10" s="221">
        <v>27</v>
      </c>
      <c r="U10" s="217">
        <v>48</v>
      </c>
      <c r="V10" s="69"/>
      <c r="W10" s="35"/>
      <c r="X10" s="35"/>
    </row>
    <row r="11" spans="1:27" ht="27" customHeight="1">
      <c r="A11" s="214">
        <v>2021</v>
      </c>
      <c r="B11" s="219">
        <f t="shared" si="0"/>
        <v>169</v>
      </c>
      <c r="C11" s="216">
        <v>25</v>
      </c>
      <c r="D11" s="216">
        <v>4</v>
      </c>
      <c r="E11" s="221">
        <v>5</v>
      </c>
      <c r="F11" s="216">
        <v>0</v>
      </c>
      <c r="G11" s="216">
        <v>2</v>
      </c>
      <c r="H11" s="216">
        <v>2</v>
      </c>
      <c r="I11" s="216">
        <v>1</v>
      </c>
      <c r="J11" s="216">
        <v>0</v>
      </c>
      <c r="K11" s="216">
        <v>0</v>
      </c>
      <c r="L11" s="216">
        <v>4</v>
      </c>
      <c r="M11" s="216">
        <v>0</v>
      </c>
      <c r="N11" s="216">
        <v>1</v>
      </c>
      <c r="O11" s="216">
        <v>7</v>
      </c>
      <c r="P11" s="216">
        <v>1</v>
      </c>
      <c r="Q11" s="221">
        <v>49</v>
      </c>
      <c r="R11" s="221">
        <v>0</v>
      </c>
      <c r="S11" s="221">
        <v>27</v>
      </c>
      <c r="T11" s="221">
        <v>12</v>
      </c>
      <c r="U11" s="217">
        <v>29</v>
      </c>
      <c r="V11" s="69"/>
      <c r="W11" s="35"/>
      <c r="X11" s="35"/>
    </row>
    <row r="12" spans="1:27" s="13" customFormat="1" ht="27" customHeight="1">
      <c r="A12" s="323">
        <v>2022</v>
      </c>
      <c r="B12" s="324">
        <v>243</v>
      </c>
      <c r="C12" s="325">
        <v>26</v>
      </c>
      <c r="D12" s="325">
        <v>4</v>
      </c>
      <c r="E12" s="326">
        <v>5</v>
      </c>
      <c r="F12" s="325">
        <v>0</v>
      </c>
      <c r="G12" s="325">
        <v>0</v>
      </c>
      <c r="H12" s="325">
        <v>1</v>
      </c>
      <c r="I12" s="325" t="s">
        <v>324</v>
      </c>
      <c r="J12" s="325" t="s">
        <v>324</v>
      </c>
      <c r="K12" s="325" t="s">
        <v>324</v>
      </c>
      <c r="L12" s="325">
        <v>17</v>
      </c>
      <c r="M12" s="325">
        <v>1</v>
      </c>
      <c r="N12" s="325" t="s">
        <v>324</v>
      </c>
      <c r="O12" s="325">
        <v>5</v>
      </c>
      <c r="P12" s="325">
        <v>1</v>
      </c>
      <c r="Q12" s="326">
        <v>41</v>
      </c>
      <c r="R12" s="326" t="s">
        <v>324</v>
      </c>
      <c r="S12" s="326">
        <v>30</v>
      </c>
      <c r="T12" s="326">
        <v>48</v>
      </c>
      <c r="U12" s="327">
        <v>64</v>
      </c>
      <c r="V12" s="14"/>
      <c r="W12" s="35"/>
      <c r="X12" s="35"/>
    </row>
    <row r="13" spans="1:27" s="70" customFormat="1" ht="36.75" customHeight="1">
      <c r="A13" s="531" t="s">
        <v>468</v>
      </c>
      <c r="B13" s="447"/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447"/>
      <c r="N13" s="447"/>
      <c r="O13" s="447"/>
      <c r="P13" s="447"/>
      <c r="Q13" s="447"/>
      <c r="R13" s="447"/>
      <c r="S13" s="447"/>
      <c r="T13" s="447"/>
      <c r="U13" s="447"/>
      <c r="V13" s="28"/>
      <c r="W13" s="28"/>
      <c r="X13" s="71"/>
    </row>
    <row r="14" spans="1:27" s="70" customFormat="1" ht="15" customHeight="1">
      <c r="A14" s="47" t="s">
        <v>95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223"/>
      <c r="M14" s="47"/>
      <c r="N14" s="47"/>
      <c r="O14" s="47"/>
      <c r="P14" s="47"/>
      <c r="Q14" s="47"/>
      <c r="R14" s="47"/>
      <c r="S14" s="47"/>
      <c r="T14" s="47"/>
      <c r="U14" s="166" t="s">
        <v>185</v>
      </c>
      <c r="V14" s="71"/>
      <c r="W14" s="28"/>
      <c r="Y14" s="28"/>
      <c r="Z14" s="28"/>
      <c r="AA14" s="28"/>
    </row>
    <row r="15" spans="1:2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</row>
  </sheetData>
  <mergeCells count="10">
    <mergeCell ref="A2:U2"/>
    <mergeCell ref="A13:U13"/>
    <mergeCell ref="A4:A5"/>
    <mergeCell ref="B4:B5"/>
    <mergeCell ref="C4:E4"/>
    <mergeCell ref="F4:Q4"/>
    <mergeCell ref="R4:R5"/>
    <mergeCell ref="S4:S5"/>
    <mergeCell ref="T4:T5"/>
    <mergeCell ref="U4:U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60" firstPageNumber="200" pageOrder="overThenDown" orientation="landscape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6FD6-5551-47ED-B7EF-1671541763CA}">
  <dimension ref="A1:Y9"/>
  <sheetViews>
    <sheetView view="pageBreakPreview" zoomScaleNormal="100" zoomScaleSheetLayoutView="100" workbookViewId="0">
      <selection activeCell="K6" sqref="K6"/>
    </sheetView>
  </sheetViews>
  <sheetFormatPr defaultRowHeight="13.5"/>
  <cols>
    <col min="1" max="6" width="9.875" style="318" customWidth="1"/>
    <col min="7" max="7" width="11.125" style="318" customWidth="1"/>
    <col min="8" max="10" width="9.875" style="318" customWidth="1"/>
    <col min="11" max="11" width="11.625" style="318" customWidth="1"/>
    <col min="12" max="13" width="9.875" style="318" customWidth="1"/>
    <col min="14" max="14" width="10.375" style="318" customWidth="1"/>
    <col min="15" max="15" width="12.375" style="318" customWidth="1"/>
    <col min="16" max="19" width="9.875" style="318" customWidth="1"/>
    <col min="20" max="22" width="5" style="318" customWidth="1"/>
    <col min="23" max="16384" width="9" style="318"/>
  </cols>
  <sheetData>
    <row r="1" spans="1:25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5" s="310" customFormat="1" ht="30" customHeight="1">
      <c r="A2" s="540" t="s">
        <v>467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308"/>
      <c r="U2" s="308"/>
      <c r="V2" s="309"/>
    </row>
    <row r="3" spans="1:25" s="313" customFormat="1" ht="15" customHeight="1">
      <c r="A3" s="311" t="s">
        <v>183</v>
      </c>
      <c r="B3" s="311"/>
      <c r="C3" s="311"/>
      <c r="D3" s="311"/>
      <c r="E3" s="311"/>
      <c r="F3" s="312"/>
      <c r="G3" s="312"/>
      <c r="H3" s="312"/>
      <c r="I3" s="312"/>
      <c r="J3" s="312"/>
      <c r="K3" s="312"/>
      <c r="L3" s="312"/>
      <c r="M3" s="312"/>
      <c r="N3" s="312"/>
      <c r="O3" s="312"/>
      <c r="Q3" s="311"/>
      <c r="R3" s="311"/>
      <c r="S3" s="314" t="s">
        <v>182</v>
      </c>
      <c r="T3" s="315"/>
      <c r="U3" s="315"/>
      <c r="V3" s="315"/>
    </row>
    <row r="4" spans="1:25" ht="30" customHeight="1">
      <c r="A4" s="541" t="s">
        <v>420</v>
      </c>
      <c r="B4" s="542" t="s">
        <v>181</v>
      </c>
      <c r="C4" s="542" t="s">
        <v>204</v>
      </c>
      <c r="D4" s="542"/>
      <c r="E4" s="542"/>
      <c r="F4" s="543" t="s">
        <v>203</v>
      </c>
      <c r="G4" s="543"/>
      <c r="H4" s="543"/>
      <c r="I4" s="543"/>
      <c r="J4" s="543"/>
      <c r="K4" s="543"/>
      <c r="L4" s="543"/>
      <c r="M4" s="543"/>
      <c r="N4" s="543"/>
      <c r="O4" s="544" t="s">
        <v>454</v>
      </c>
      <c r="P4" s="542" t="s">
        <v>455</v>
      </c>
      <c r="Q4" s="542" t="s">
        <v>456</v>
      </c>
      <c r="R4" s="542" t="s">
        <v>200</v>
      </c>
      <c r="S4" s="542" t="s">
        <v>35</v>
      </c>
      <c r="T4" s="316"/>
      <c r="U4" s="317"/>
      <c r="V4" s="317"/>
    </row>
    <row r="5" spans="1:25" ht="62.25" customHeight="1">
      <c r="A5" s="541"/>
      <c r="B5" s="542"/>
      <c r="C5" s="319" t="s">
        <v>199</v>
      </c>
      <c r="D5" s="319" t="s">
        <v>198</v>
      </c>
      <c r="E5" s="319" t="s">
        <v>197</v>
      </c>
      <c r="F5" s="319" t="s">
        <v>457</v>
      </c>
      <c r="G5" s="319" t="s">
        <v>458</v>
      </c>
      <c r="H5" s="319" t="s">
        <v>459</v>
      </c>
      <c r="I5" s="319" t="s">
        <v>460</v>
      </c>
      <c r="J5" s="319" t="s">
        <v>461</v>
      </c>
      <c r="K5" s="319" t="s">
        <v>462</v>
      </c>
      <c r="L5" s="319" t="s">
        <v>463</v>
      </c>
      <c r="M5" s="319" t="s">
        <v>464</v>
      </c>
      <c r="N5" s="319" t="s">
        <v>465</v>
      </c>
      <c r="O5" s="545"/>
      <c r="P5" s="542"/>
      <c r="Q5" s="542"/>
      <c r="R5" s="542"/>
      <c r="S5" s="542"/>
      <c r="T5" s="316"/>
      <c r="U5" s="317"/>
      <c r="V5" s="317"/>
    </row>
    <row r="6" spans="1:25" s="72" customFormat="1" ht="50.1" customHeight="1">
      <c r="A6" s="321">
        <v>2023</v>
      </c>
      <c r="B6" s="322">
        <v>212</v>
      </c>
      <c r="C6" s="322">
        <v>33</v>
      </c>
      <c r="D6" s="322">
        <v>6</v>
      </c>
      <c r="E6" s="322">
        <v>3</v>
      </c>
      <c r="F6" s="322">
        <v>0</v>
      </c>
      <c r="G6" s="322">
        <v>4</v>
      </c>
      <c r="H6" s="322">
        <v>0</v>
      </c>
      <c r="I6" s="322">
        <v>1</v>
      </c>
      <c r="J6" s="322">
        <v>33</v>
      </c>
      <c r="K6" s="322">
        <v>2</v>
      </c>
      <c r="L6" s="322">
        <v>0</v>
      </c>
      <c r="M6" s="322">
        <v>5</v>
      </c>
      <c r="N6" s="322">
        <v>31</v>
      </c>
      <c r="O6" s="322">
        <v>22</v>
      </c>
      <c r="P6" s="322">
        <v>0</v>
      </c>
      <c r="Q6" s="322">
        <f ca="1">-Q6</f>
        <v>0</v>
      </c>
      <c r="R6" s="322">
        <v>29</v>
      </c>
      <c r="S6" s="322">
        <v>43</v>
      </c>
      <c r="T6" s="38"/>
      <c r="U6" s="38"/>
      <c r="V6" s="38"/>
    </row>
    <row r="7" spans="1:25" s="313" customFormat="1" ht="37.5" customHeight="1">
      <c r="A7" s="538" t="s">
        <v>470</v>
      </c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320"/>
      <c r="U7" s="320"/>
      <c r="V7" s="315"/>
    </row>
    <row r="8" spans="1:25" s="313" customFormat="1" ht="15" customHeight="1">
      <c r="A8" s="47" t="s">
        <v>95</v>
      </c>
      <c r="B8" s="42"/>
      <c r="C8" s="42"/>
      <c r="D8" s="42"/>
      <c r="E8" s="42"/>
      <c r="F8" s="42"/>
      <c r="G8" s="42"/>
      <c r="H8" s="42"/>
      <c r="I8" s="42"/>
      <c r="J8" s="42"/>
      <c r="K8" s="42"/>
      <c r="M8" s="42"/>
      <c r="N8" s="42"/>
      <c r="O8" s="42"/>
      <c r="P8" s="42"/>
      <c r="Q8" s="42"/>
      <c r="R8" s="42"/>
      <c r="S8" s="166" t="s">
        <v>185</v>
      </c>
      <c r="T8" s="315"/>
      <c r="U8" s="320"/>
      <c r="W8" s="320"/>
      <c r="X8" s="320"/>
      <c r="Y8" s="320"/>
    </row>
    <row r="9" spans="1:25">
      <c r="A9" s="316"/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</row>
  </sheetData>
  <mergeCells count="11">
    <mergeCell ref="A7:S7"/>
    <mergeCell ref="A2:S2"/>
    <mergeCell ref="A4:A5"/>
    <mergeCell ref="B4:B5"/>
    <mergeCell ref="C4:E4"/>
    <mergeCell ref="F4:N4"/>
    <mergeCell ref="O4:O5"/>
    <mergeCell ref="P4:P5"/>
    <mergeCell ref="Q4:Q5"/>
    <mergeCell ref="R4:R5"/>
    <mergeCell ref="S4:S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60" firstPageNumber="200" pageOrder="overThenDown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0"/>
  <sheetViews>
    <sheetView view="pageBreakPreview" zoomScaleNormal="100" zoomScaleSheetLayoutView="100" workbookViewId="0">
      <selection activeCell="B11" sqref="B11"/>
    </sheetView>
  </sheetViews>
  <sheetFormatPr defaultColWidth="10" defaultRowHeight="13.5"/>
  <cols>
    <col min="1" max="1" width="7.625" style="13" customWidth="1"/>
    <col min="2" max="2" width="9.875" style="13" customWidth="1"/>
    <col min="3" max="3" width="11.375" style="13" customWidth="1"/>
    <col min="4" max="12" width="9.875" style="13" customWidth="1"/>
    <col min="13" max="13" width="3.125" style="13" customWidth="1"/>
    <col min="14" max="16384" width="10" style="13"/>
  </cols>
  <sheetData>
    <row r="1" spans="1:23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s="80" customFormat="1" ht="30" customHeight="1">
      <c r="A2" s="443" t="s">
        <v>213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81"/>
    </row>
    <row r="3" spans="1:23" s="27" customFormat="1" ht="15" customHeight="1">
      <c r="A3" s="448" t="s">
        <v>212</v>
      </c>
      <c r="B3" s="448"/>
      <c r="C3" s="448"/>
      <c r="D3" s="448"/>
      <c r="E3" s="448"/>
      <c r="F3" s="448"/>
      <c r="G3" s="30"/>
      <c r="H3" s="30"/>
      <c r="I3" s="30"/>
      <c r="J3" s="30"/>
      <c r="K3" s="30"/>
      <c r="L3" s="39" t="s">
        <v>211</v>
      </c>
    </row>
    <row r="4" spans="1:23" s="79" customFormat="1" ht="30" customHeight="1">
      <c r="A4" s="493" t="s">
        <v>420</v>
      </c>
      <c r="B4" s="546" t="s">
        <v>450</v>
      </c>
      <c r="C4" s="547"/>
      <c r="D4" s="547"/>
      <c r="E4" s="547"/>
      <c r="F4" s="547"/>
      <c r="G4" s="547"/>
      <c r="H4" s="547"/>
      <c r="I4" s="547"/>
      <c r="J4" s="547"/>
      <c r="K4" s="504" t="s">
        <v>449</v>
      </c>
      <c r="L4" s="506"/>
    </row>
    <row r="5" spans="1:23" s="79" customFormat="1" ht="89.25" customHeight="1" thickBot="1">
      <c r="A5" s="494"/>
      <c r="B5" s="98" t="s">
        <v>56</v>
      </c>
      <c r="C5" s="253" t="s">
        <v>442</v>
      </c>
      <c r="D5" s="253" t="s">
        <v>443</v>
      </c>
      <c r="E5" s="253" t="s">
        <v>444</v>
      </c>
      <c r="F5" s="253" t="s">
        <v>445</v>
      </c>
      <c r="G5" s="253" t="s">
        <v>446</v>
      </c>
      <c r="H5" s="253" t="s">
        <v>447</v>
      </c>
      <c r="I5" s="253" t="s">
        <v>448</v>
      </c>
      <c r="J5" s="253" t="s">
        <v>35</v>
      </c>
      <c r="K5" s="258" t="s">
        <v>210</v>
      </c>
      <c r="L5" s="259" t="s">
        <v>209</v>
      </c>
    </row>
    <row r="6" spans="1:23" s="79" customFormat="1" ht="34.5" hidden="1" customHeight="1" thickTop="1">
      <c r="A6" s="260">
        <v>2018</v>
      </c>
      <c r="B6" s="287">
        <f>SUM(C6:J6)</f>
        <v>7</v>
      </c>
      <c r="C6" s="102">
        <v>0</v>
      </c>
      <c r="D6" s="102">
        <v>0</v>
      </c>
      <c r="E6" s="102">
        <v>1</v>
      </c>
      <c r="F6" s="102">
        <v>0</v>
      </c>
      <c r="G6" s="102">
        <v>0</v>
      </c>
      <c r="H6" s="102">
        <v>0</v>
      </c>
      <c r="I6" s="102">
        <v>0</v>
      </c>
      <c r="J6" s="224">
        <v>6</v>
      </c>
      <c r="K6" s="286">
        <v>0.65</v>
      </c>
      <c r="L6" s="103">
        <v>2761</v>
      </c>
    </row>
    <row r="7" spans="1:23" s="79" customFormat="1" ht="34.5" customHeight="1" thickTop="1">
      <c r="A7" s="260">
        <v>2019</v>
      </c>
      <c r="B7" s="288">
        <f t="shared" ref="B7:B9" si="0">SUM(C7:J7)</f>
        <v>5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  <c r="I7" s="102">
        <v>0</v>
      </c>
      <c r="J7" s="103">
        <v>5</v>
      </c>
      <c r="K7" s="286">
        <v>1.2</v>
      </c>
      <c r="L7" s="103">
        <v>4089</v>
      </c>
    </row>
    <row r="8" spans="1:23" s="79" customFormat="1" ht="34.5" customHeight="1">
      <c r="A8" s="260">
        <v>2020</v>
      </c>
      <c r="B8" s="288">
        <f t="shared" si="0"/>
        <v>3</v>
      </c>
      <c r="C8" s="102">
        <v>0</v>
      </c>
      <c r="D8" s="102">
        <v>1</v>
      </c>
      <c r="E8" s="102">
        <v>0</v>
      </c>
      <c r="F8" s="102">
        <v>0</v>
      </c>
      <c r="G8" s="102">
        <v>0</v>
      </c>
      <c r="H8" s="102">
        <v>0</v>
      </c>
      <c r="I8" s="102">
        <v>1</v>
      </c>
      <c r="J8" s="103">
        <v>1</v>
      </c>
      <c r="K8" s="286">
        <v>1.32</v>
      </c>
      <c r="L8" s="103">
        <v>17194</v>
      </c>
    </row>
    <row r="9" spans="1:23" s="79" customFormat="1" ht="34.5" customHeight="1">
      <c r="A9" s="260">
        <v>2021</v>
      </c>
      <c r="B9" s="288">
        <f t="shared" si="0"/>
        <v>1</v>
      </c>
      <c r="C9" s="102">
        <v>1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3">
        <v>0</v>
      </c>
      <c r="K9" s="286">
        <v>0.2</v>
      </c>
      <c r="L9" s="103">
        <v>556</v>
      </c>
    </row>
    <row r="10" spans="1:23" s="79" customFormat="1" ht="34.5" customHeight="1">
      <c r="A10" s="300">
        <v>2022</v>
      </c>
      <c r="B10" s="328">
        <f t="shared" ref="B10:B11" si="1">SUM(C10:J10)</f>
        <v>2</v>
      </c>
      <c r="C10" s="280">
        <v>0</v>
      </c>
      <c r="D10" s="280">
        <v>0</v>
      </c>
      <c r="E10" s="280">
        <v>0</v>
      </c>
      <c r="F10" s="280">
        <v>0</v>
      </c>
      <c r="G10" s="280">
        <v>0</v>
      </c>
      <c r="H10" s="280">
        <v>0</v>
      </c>
      <c r="I10" s="280">
        <v>0</v>
      </c>
      <c r="J10" s="279">
        <v>2</v>
      </c>
      <c r="K10" s="329">
        <v>0.15</v>
      </c>
      <c r="L10" s="279">
        <v>12644</v>
      </c>
    </row>
    <row r="11" spans="1:23" s="330" customFormat="1" ht="34.5" customHeight="1">
      <c r="A11" s="97">
        <v>2023</v>
      </c>
      <c r="B11" s="433">
        <f t="shared" si="1"/>
        <v>2</v>
      </c>
      <c r="C11" s="430">
        <v>0</v>
      </c>
      <c r="D11" s="430">
        <v>0</v>
      </c>
      <c r="E11" s="430">
        <v>2</v>
      </c>
      <c r="F11" s="430">
        <v>0</v>
      </c>
      <c r="G11" s="430">
        <v>0</v>
      </c>
      <c r="H11" s="430">
        <v>0</v>
      </c>
      <c r="I11" s="430">
        <v>0</v>
      </c>
      <c r="J11" s="431">
        <v>0</v>
      </c>
      <c r="K11" s="432">
        <v>0.5</v>
      </c>
      <c r="L11" s="431">
        <v>18119</v>
      </c>
    </row>
    <row r="12" spans="1:23" s="27" customFormat="1" ht="15" customHeight="1">
      <c r="A12" s="447" t="s">
        <v>208</v>
      </c>
      <c r="B12" s="447"/>
      <c r="C12" s="447"/>
      <c r="D12" s="447"/>
      <c r="E12" s="447"/>
      <c r="F12" s="447"/>
      <c r="G12" s="47"/>
      <c r="H12" s="47"/>
      <c r="I12" s="47"/>
      <c r="J12" s="47"/>
      <c r="K12" s="47"/>
      <c r="L12" s="166" t="s">
        <v>207</v>
      </c>
    </row>
    <row r="14" spans="1:23" ht="13.5" customHeight="1"/>
    <row r="16" spans="1:23" ht="13.5" customHeight="1"/>
    <row r="18" ht="13.5" customHeight="1"/>
    <row r="19" ht="27.75" customHeight="1"/>
    <row r="20" ht="13.5" customHeight="1"/>
  </sheetData>
  <mergeCells count="6">
    <mergeCell ref="A2:L2"/>
    <mergeCell ref="A12:F12"/>
    <mergeCell ref="A3:F3"/>
    <mergeCell ref="A4:A5"/>
    <mergeCell ref="K4:L4"/>
    <mergeCell ref="B4:J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7" firstPageNumber="200" pageOrder="overThenDown" orientation="landscape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6"/>
  <sheetViews>
    <sheetView view="pageBreakPreview" zoomScaleNormal="100" zoomScaleSheetLayoutView="100" workbookViewId="0">
      <selection activeCell="J14" sqref="J14"/>
    </sheetView>
  </sheetViews>
  <sheetFormatPr defaultColWidth="10" defaultRowHeight="13.5"/>
  <cols>
    <col min="1" max="1" width="8.25" style="13" customWidth="1"/>
    <col min="2" max="11" width="13.25" style="13" customWidth="1"/>
    <col min="12" max="12" width="3.125" style="13" customWidth="1"/>
    <col min="13" max="16384" width="10" style="13"/>
  </cols>
  <sheetData>
    <row r="1" spans="1:23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s="32" customFormat="1" ht="30" customHeight="1">
      <c r="A2" s="443" t="s">
        <v>431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33"/>
      <c r="M2" s="33"/>
    </row>
    <row r="3" spans="1:23" s="41" customFormat="1" ht="15" customHeight="1">
      <c r="A3" s="188" t="s">
        <v>226</v>
      </c>
      <c r="B3" s="188"/>
      <c r="C3" s="188"/>
      <c r="D3" s="188"/>
      <c r="E3" s="188"/>
      <c r="F3" s="188"/>
      <c r="G3" s="188"/>
      <c r="H3" s="188"/>
      <c r="I3" s="188"/>
      <c r="J3" s="188"/>
      <c r="K3" s="190" t="s">
        <v>205</v>
      </c>
    </row>
    <row r="4" spans="1:23" ht="30" customHeight="1">
      <c r="A4" s="525" t="s">
        <v>109</v>
      </c>
      <c r="B4" s="497" t="s">
        <v>225</v>
      </c>
      <c r="C4" s="549" t="s">
        <v>224</v>
      </c>
      <c r="D4" s="499" t="s">
        <v>223</v>
      </c>
      <c r="E4" s="535"/>
      <c r="F4" s="535"/>
      <c r="G4" s="535"/>
      <c r="H4" s="535"/>
      <c r="I4" s="535"/>
      <c r="J4" s="535"/>
      <c r="K4" s="535"/>
    </row>
    <row r="5" spans="1:23" ht="24.95" customHeight="1">
      <c r="A5" s="526"/>
      <c r="B5" s="548"/>
      <c r="C5" s="550"/>
      <c r="D5" s="552"/>
      <c r="E5" s="506" t="s">
        <v>222</v>
      </c>
      <c r="F5" s="535"/>
      <c r="G5" s="535"/>
      <c r="H5" s="535" t="s">
        <v>221</v>
      </c>
      <c r="I5" s="535" t="s">
        <v>220</v>
      </c>
      <c r="J5" s="535"/>
      <c r="K5" s="535"/>
    </row>
    <row r="6" spans="1:23" ht="38.25" customHeight="1" thickBot="1">
      <c r="A6" s="527"/>
      <c r="B6" s="503"/>
      <c r="C6" s="551"/>
      <c r="D6" s="500"/>
      <c r="E6" s="298" t="s">
        <v>219</v>
      </c>
      <c r="F6" s="297" t="s">
        <v>218</v>
      </c>
      <c r="G6" s="297" t="s">
        <v>217</v>
      </c>
      <c r="H6" s="537"/>
      <c r="I6" s="297" t="s">
        <v>216</v>
      </c>
      <c r="J6" s="297" t="s">
        <v>215</v>
      </c>
      <c r="K6" s="297" t="s">
        <v>129</v>
      </c>
    </row>
    <row r="7" spans="1:23" ht="29.25" hidden="1" customHeight="1" thickTop="1">
      <c r="A7" s="205">
        <v>2016</v>
      </c>
      <c r="B7" s="169">
        <v>6878</v>
      </c>
      <c r="C7" s="226">
        <v>4533</v>
      </c>
      <c r="D7" s="210">
        <v>4748</v>
      </c>
      <c r="E7" s="74">
        <v>326</v>
      </c>
      <c r="F7" s="74">
        <v>312</v>
      </c>
      <c r="G7" s="210">
        <v>1665</v>
      </c>
      <c r="H7" s="210">
        <v>783</v>
      </c>
      <c r="I7" s="74">
        <v>723</v>
      </c>
      <c r="J7" s="74">
        <v>201</v>
      </c>
      <c r="K7" s="75">
        <v>738</v>
      </c>
    </row>
    <row r="8" spans="1:23" s="14" customFormat="1" ht="29.25" hidden="1" customHeight="1">
      <c r="A8" s="205">
        <v>2017</v>
      </c>
      <c r="B8" s="169">
        <v>7839</v>
      </c>
      <c r="C8" s="226">
        <v>5292</v>
      </c>
      <c r="D8" s="210">
        <v>5487</v>
      </c>
      <c r="E8" s="74">
        <v>1104</v>
      </c>
      <c r="F8" s="74">
        <v>673</v>
      </c>
      <c r="G8" s="210">
        <v>1043</v>
      </c>
      <c r="H8" s="210">
        <v>852</v>
      </c>
      <c r="I8" s="74">
        <v>667</v>
      </c>
      <c r="J8" s="74">
        <v>46</v>
      </c>
      <c r="K8" s="75">
        <v>907</v>
      </c>
    </row>
    <row r="9" spans="1:23" ht="29.25" hidden="1" customHeight="1">
      <c r="A9" s="205">
        <v>2018</v>
      </c>
      <c r="B9" s="169">
        <v>8597</v>
      </c>
      <c r="C9" s="226">
        <v>5272</v>
      </c>
      <c r="D9" s="210">
        <v>5425</v>
      </c>
      <c r="E9" s="74">
        <v>1482</v>
      </c>
      <c r="F9" s="74">
        <v>806</v>
      </c>
      <c r="G9" s="210">
        <v>925</v>
      </c>
      <c r="H9" s="210">
        <v>840</v>
      </c>
      <c r="I9" s="74">
        <v>609</v>
      </c>
      <c r="J9" s="74">
        <v>58</v>
      </c>
      <c r="K9" s="75">
        <v>705</v>
      </c>
    </row>
    <row r="10" spans="1:23" ht="29.25" customHeight="1" thickTop="1">
      <c r="A10" s="205">
        <v>2019</v>
      </c>
      <c r="B10" s="169">
        <v>9028</v>
      </c>
      <c r="C10" s="226">
        <v>5564</v>
      </c>
      <c r="D10" s="210">
        <v>5717</v>
      </c>
      <c r="E10" s="74">
        <v>1723</v>
      </c>
      <c r="F10" s="74">
        <v>1008</v>
      </c>
      <c r="G10" s="210">
        <v>810</v>
      </c>
      <c r="H10" s="210">
        <v>829</v>
      </c>
      <c r="I10" s="74">
        <v>535</v>
      </c>
      <c r="J10" s="74">
        <v>52</v>
      </c>
      <c r="K10" s="75">
        <v>760</v>
      </c>
    </row>
    <row r="11" spans="1:23" ht="29.25" customHeight="1">
      <c r="A11" s="205">
        <v>2020</v>
      </c>
      <c r="B11" s="169">
        <v>9081</v>
      </c>
      <c r="C11" s="226">
        <v>4835</v>
      </c>
      <c r="D11" s="210">
        <v>6586</v>
      </c>
      <c r="E11" s="74">
        <v>1468</v>
      </c>
      <c r="F11" s="74">
        <v>893</v>
      </c>
      <c r="G11" s="210">
        <v>1008</v>
      </c>
      <c r="H11" s="210">
        <v>722</v>
      </c>
      <c r="I11" s="74">
        <v>627</v>
      </c>
      <c r="J11" s="74">
        <v>42</v>
      </c>
      <c r="K11" s="75">
        <v>387</v>
      </c>
    </row>
    <row r="12" spans="1:23" ht="29.25" customHeight="1">
      <c r="A12" s="205">
        <v>2021</v>
      </c>
      <c r="B12" s="169">
        <v>10082</v>
      </c>
      <c r="C12" s="226">
        <v>5652</v>
      </c>
      <c r="D12" s="210">
        <v>7866</v>
      </c>
      <c r="E12" s="74">
        <v>1786</v>
      </c>
      <c r="F12" s="74">
        <v>1089</v>
      </c>
      <c r="G12" s="210">
        <v>3362</v>
      </c>
      <c r="H12" s="210">
        <v>705</v>
      </c>
      <c r="I12" s="74">
        <v>700</v>
      </c>
      <c r="J12" s="74">
        <v>48</v>
      </c>
      <c r="K12" s="75">
        <v>176</v>
      </c>
    </row>
    <row r="13" spans="1:23" ht="29.25" customHeight="1">
      <c r="A13" s="205">
        <v>2022</v>
      </c>
      <c r="B13" s="169">
        <v>11416</v>
      </c>
      <c r="C13" s="226">
        <v>6367</v>
      </c>
      <c r="D13" s="210">
        <v>6528</v>
      </c>
      <c r="E13" s="74">
        <v>1767</v>
      </c>
      <c r="F13" s="74">
        <v>1010</v>
      </c>
      <c r="G13" s="210">
        <v>1767</v>
      </c>
      <c r="H13" s="210">
        <v>643</v>
      </c>
      <c r="I13" s="74">
        <v>687</v>
      </c>
      <c r="J13" s="74">
        <v>27</v>
      </c>
      <c r="K13" s="75">
        <v>627</v>
      </c>
    </row>
    <row r="14" spans="1:23" s="307" customFormat="1" ht="29.25" customHeight="1">
      <c r="A14" s="211">
        <v>2023</v>
      </c>
      <c r="B14" s="225">
        <v>10926</v>
      </c>
      <c r="C14" s="227">
        <v>6164</v>
      </c>
      <c r="D14" s="228">
        <v>6309</v>
      </c>
      <c r="E14" s="76">
        <v>2227</v>
      </c>
      <c r="F14" s="76">
        <v>1306</v>
      </c>
      <c r="G14" s="228">
        <v>1092</v>
      </c>
      <c r="H14" s="228">
        <v>708</v>
      </c>
      <c r="I14" s="76">
        <v>769</v>
      </c>
      <c r="J14" s="76">
        <v>49</v>
      </c>
      <c r="K14" s="77">
        <v>158</v>
      </c>
    </row>
    <row r="15" spans="1:23" s="41" customFormat="1" ht="15" customHeight="1">
      <c r="A15" s="47" t="s">
        <v>95</v>
      </c>
      <c r="B15" s="229"/>
      <c r="C15" s="229"/>
      <c r="D15" s="229"/>
      <c r="E15" s="229"/>
      <c r="F15" s="229"/>
      <c r="G15" s="229"/>
      <c r="H15" s="229"/>
      <c r="I15" s="229"/>
      <c r="J15" s="47"/>
      <c r="K15" s="166" t="s">
        <v>93</v>
      </c>
    </row>
    <row r="16" spans="1:23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</row>
  </sheetData>
  <mergeCells count="9">
    <mergeCell ref="A2:K2"/>
    <mergeCell ref="A4:A6"/>
    <mergeCell ref="B4:B6"/>
    <mergeCell ref="C4:C6"/>
    <mergeCell ref="D4:K4"/>
    <mergeCell ref="E5:G5"/>
    <mergeCell ref="I5:K5"/>
    <mergeCell ref="H5:H6"/>
    <mergeCell ref="D5:D6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9" firstPageNumber="200" pageOrder="overThenDown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5"/>
  <sheetViews>
    <sheetView view="pageBreakPreview" zoomScaleNormal="100" zoomScaleSheetLayoutView="100" workbookViewId="0">
      <selection activeCell="M11" sqref="M11"/>
    </sheetView>
  </sheetViews>
  <sheetFormatPr defaultColWidth="10" defaultRowHeight="13.5"/>
  <cols>
    <col min="1" max="1" width="8.25" style="13" customWidth="1"/>
    <col min="2" max="14" width="12.125" style="13" customWidth="1"/>
    <col min="15" max="15" width="8.375" style="13" customWidth="1"/>
    <col min="16" max="16" width="11.75" style="13" customWidth="1"/>
    <col min="17" max="17" width="12.125" style="13" customWidth="1"/>
    <col min="18" max="16384" width="10" style="13"/>
  </cols>
  <sheetData>
    <row r="1" spans="1:21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21" s="32" customFormat="1" ht="30" customHeight="1">
      <c r="A2" s="443" t="s">
        <v>432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33"/>
    </row>
    <row r="3" spans="1:21" s="27" customFormat="1" ht="15" customHeight="1">
      <c r="A3" s="30" t="s">
        <v>226</v>
      </c>
      <c r="B3" s="30"/>
      <c r="C3" s="30"/>
      <c r="D3" s="30"/>
      <c r="E3" s="30"/>
      <c r="F3" s="73"/>
      <c r="H3" s="17"/>
      <c r="I3" s="17"/>
      <c r="J3" s="17"/>
      <c r="K3" s="17"/>
      <c r="L3" s="17"/>
      <c r="M3" s="17"/>
      <c r="N3" s="16"/>
      <c r="Q3" s="16" t="s">
        <v>182</v>
      </c>
    </row>
    <row r="4" spans="1:21" s="79" customFormat="1" ht="38.25" customHeight="1">
      <c r="A4" s="554" t="s">
        <v>109</v>
      </c>
      <c r="B4" s="497" t="s">
        <v>236</v>
      </c>
      <c r="C4" s="549" t="s">
        <v>235</v>
      </c>
      <c r="D4" s="549" t="s">
        <v>234</v>
      </c>
      <c r="E4" s="499" t="s">
        <v>233</v>
      </c>
      <c r="F4" s="549"/>
      <c r="G4" s="505" t="s">
        <v>441</v>
      </c>
      <c r="H4" s="505"/>
      <c r="I4" s="505"/>
      <c r="J4" s="505"/>
      <c r="K4" s="505"/>
      <c r="L4" s="505"/>
      <c r="M4" s="505"/>
      <c r="N4" s="505"/>
      <c r="O4" s="505"/>
      <c r="P4" s="505"/>
      <c r="Q4" s="506"/>
    </row>
    <row r="5" spans="1:21" s="79" customFormat="1" ht="38.25" customHeight="1" thickBot="1">
      <c r="A5" s="555"/>
      <c r="B5" s="503"/>
      <c r="C5" s="551"/>
      <c r="D5" s="551"/>
      <c r="E5" s="500"/>
      <c r="F5" s="551"/>
      <c r="G5" s="297" t="s">
        <v>232</v>
      </c>
      <c r="H5" s="295" t="s">
        <v>231</v>
      </c>
      <c r="I5" s="295" t="s">
        <v>230</v>
      </c>
      <c r="J5" s="295" t="s">
        <v>471</v>
      </c>
      <c r="K5" s="295" t="s">
        <v>229</v>
      </c>
      <c r="L5" s="295" t="s">
        <v>228</v>
      </c>
      <c r="M5" s="295" t="s">
        <v>227</v>
      </c>
      <c r="N5" s="333" t="s">
        <v>473</v>
      </c>
      <c r="O5" s="333" t="s">
        <v>474</v>
      </c>
      <c r="P5" s="304" t="s">
        <v>475</v>
      </c>
      <c r="Q5" s="297" t="s">
        <v>35</v>
      </c>
    </row>
    <row r="6" spans="1:21" s="79" customFormat="1" ht="24" hidden="1" customHeight="1" thickTop="1">
      <c r="A6" s="205">
        <v>2016</v>
      </c>
      <c r="B6" s="25">
        <v>2285</v>
      </c>
      <c r="C6" s="25">
        <v>1850</v>
      </c>
      <c r="D6" s="25">
        <v>367</v>
      </c>
      <c r="E6" s="25">
        <v>435</v>
      </c>
      <c r="F6" s="25">
        <v>367</v>
      </c>
      <c r="G6" s="25">
        <v>1</v>
      </c>
      <c r="H6" s="25">
        <v>196</v>
      </c>
      <c r="I6" s="25">
        <v>5</v>
      </c>
      <c r="J6" s="25" t="s">
        <v>472</v>
      </c>
      <c r="K6" s="25">
        <v>72</v>
      </c>
      <c r="L6" s="25">
        <v>3</v>
      </c>
      <c r="M6" s="25">
        <v>40</v>
      </c>
      <c r="N6" s="25" t="s">
        <v>472</v>
      </c>
      <c r="O6" s="25" t="s">
        <v>472</v>
      </c>
      <c r="P6" s="25" t="s">
        <v>472</v>
      </c>
      <c r="Q6" s="202">
        <v>42</v>
      </c>
    </row>
    <row r="7" spans="1:21" s="79" customFormat="1" ht="24" hidden="1" customHeight="1">
      <c r="A7" s="205">
        <v>2017</v>
      </c>
      <c r="B7" s="25">
        <v>2593</v>
      </c>
      <c r="C7" s="25">
        <v>2130</v>
      </c>
      <c r="D7" s="25">
        <v>299</v>
      </c>
      <c r="E7" s="25">
        <v>463</v>
      </c>
      <c r="F7" s="25">
        <v>299</v>
      </c>
      <c r="G7" s="25">
        <v>3</v>
      </c>
      <c r="H7" s="25">
        <v>103</v>
      </c>
      <c r="I7" s="25">
        <v>10</v>
      </c>
      <c r="J7" s="25" t="s">
        <v>472</v>
      </c>
      <c r="K7" s="25">
        <v>105</v>
      </c>
      <c r="L7" s="25">
        <v>3</v>
      </c>
      <c r="M7" s="25">
        <v>30</v>
      </c>
      <c r="N7" s="25" t="s">
        <v>472</v>
      </c>
      <c r="O7" s="25" t="s">
        <v>472</v>
      </c>
      <c r="P7" s="25" t="s">
        <v>472</v>
      </c>
      <c r="Q7" s="108">
        <v>38</v>
      </c>
    </row>
    <row r="8" spans="1:21" s="79" customFormat="1" ht="52.5" hidden="1" customHeight="1">
      <c r="A8" s="205">
        <v>2018</v>
      </c>
      <c r="B8" s="200">
        <v>3000</v>
      </c>
      <c r="C8" s="267">
        <v>2365</v>
      </c>
      <c r="D8" s="267">
        <v>309</v>
      </c>
      <c r="E8" s="267">
        <v>635</v>
      </c>
      <c r="F8" s="171">
        <v>309</v>
      </c>
      <c r="G8" s="25">
        <v>1</v>
      </c>
      <c r="H8" s="25">
        <v>128</v>
      </c>
      <c r="I8" s="25">
        <v>3</v>
      </c>
      <c r="J8" s="25" t="s">
        <v>472</v>
      </c>
      <c r="K8" s="25">
        <v>105</v>
      </c>
      <c r="L8" s="25">
        <v>1</v>
      </c>
      <c r="M8" s="25">
        <v>30</v>
      </c>
      <c r="N8" s="25" t="s">
        <v>472</v>
      </c>
      <c r="O8" s="25" t="s">
        <v>472</v>
      </c>
      <c r="P8" s="25" t="s">
        <v>472</v>
      </c>
      <c r="Q8" s="108">
        <v>37</v>
      </c>
    </row>
    <row r="9" spans="1:21" s="79" customFormat="1" ht="52.5" customHeight="1" thickTop="1">
      <c r="A9" s="205">
        <v>2019</v>
      </c>
      <c r="B9" s="200">
        <v>2711</v>
      </c>
      <c r="C9" s="267">
        <v>2335</v>
      </c>
      <c r="D9" s="267">
        <v>241</v>
      </c>
      <c r="E9" s="267">
        <v>376</v>
      </c>
      <c r="F9" s="171">
        <v>241</v>
      </c>
      <c r="G9" s="25">
        <v>11</v>
      </c>
      <c r="H9" s="25">
        <v>67</v>
      </c>
      <c r="I9" s="25">
        <v>5</v>
      </c>
      <c r="J9" s="25" t="s">
        <v>472</v>
      </c>
      <c r="K9" s="25">
        <v>92</v>
      </c>
      <c r="L9" s="25">
        <v>2</v>
      </c>
      <c r="M9" s="25">
        <v>8</v>
      </c>
      <c r="N9" s="25" t="s">
        <v>472</v>
      </c>
      <c r="O9" s="25" t="s">
        <v>472</v>
      </c>
      <c r="P9" s="25" t="s">
        <v>472</v>
      </c>
      <c r="Q9" s="108">
        <v>52</v>
      </c>
    </row>
    <row r="10" spans="1:21" s="79" customFormat="1" ht="52.5" customHeight="1">
      <c r="A10" s="205">
        <v>2020</v>
      </c>
      <c r="B10" s="200">
        <v>3085</v>
      </c>
      <c r="C10" s="267">
        <v>2485</v>
      </c>
      <c r="D10" s="267">
        <v>299</v>
      </c>
      <c r="E10" s="267">
        <v>600</v>
      </c>
      <c r="F10" s="171">
        <v>299</v>
      </c>
      <c r="G10" s="25">
        <v>0</v>
      </c>
      <c r="H10" s="25">
        <v>68</v>
      </c>
      <c r="I10" s="25">
        <v>60</v>
      </c>
      <c r="J10" s="25" t="s">
        <v>472</v>
      </c>
      <c r="K10" s="25">
        <v>68</v>
      </c>
      <c r="L10" s="25">
        <v>2</v>
      </c>
      <c r="M10" s="25">
        <v>13</v>
      </c>
      <c r="N10" s="25" t="s">
        <v>472</v>
      </c>
      <c r="O10" s="25" t="s">
        <v>472</v>
      </c>
      <c r="P10" s="25" t="s">
        <v>472</v>
      </c>
      <c r="Q10" s="108">
        <v>85</v>
      </c>
    </row>
    <row r="11" spans="1:21" s="79" customFormat="1" ht="52.5" customHeight="1">
      <c r="A11" s="205">
        <v>2021</v>
      </c>
      <c r="B11" s="200">
        <v>3668</v>
      </c>
      <c r="C11" s="267">
        <v>2492</v>
      </c>
      <c r="D11" s="267">
        <v>243</v>
      </c>
      <c r="E11" s="267">
        <v>1176</v>
      </c>
      <c r="F11" s="171">
        <v>243</v>
      </c>
      <c r="G11" s="25">
        <v>20</v>
      </c>
      <c r="H11" s="25">
        <v>74</v>
      </c>
      <c r="I11" s="25">
        <v>4</v>
      </c>
      <c r="J11" s="25" t="s">
        <v>472</v>
      </c>
      <c r="K11" s="25">
        <v>66</v>
      </c>
      <c r="L11" s="25">
        <v>5</v>
      </c>
      <c r="M11" s="25">
        <v>7</v>
      </c>
      <c r="N11" s="25" t="s">
        <v>472</v>
      </c>
      <c r="O11" s="25" t="s">
        <v>472</v>
      </c>
      <c r="P11" s="25" t="s">
        <v>472</v>
      </c>
      <c r="Q11" s="108">
        <v>66</v>
      </c>
    </row>
    <row r="12" spans="1:21" s="89" customFormat="1" ht="52.5" customHeight="1">
      <c r="A12" s="205">
        <v>2022</v>
      </c>
      <c r="B12" s="243">
        <v>3520</v>
      </c>
      <c r="C12" s="331">
        <v>1642</v>
      </c>
      <c r="D12" s="331">
        <v>323</v>
      </c>
      <c r="E12" s="331">
        <v>1878</v>
      </c>
      <c r="F12" s="245">
        <v>323</v>
      </c>
      <c r="G12" s="164">
        <v>3</v>
      </c>
      <c r="H12" s="164">
        <v>118</v>
      </c>
      <c r="I12" s="164">
        <v>8</v>
      </c>
      <c r="J12" s="25" t="s">
        <v>472</v>
      </c>
      <c r="K12" s="164">
        <v>89</v>
      </c>
      <c r="L12" s="164">
        <v>11</v>
      </c>
      <c r="M12" s="164">
        <v>21</v>
      </c>
      <c r="N12" s="25" t="s">
        <v>472</v>
      </c>
      <c r="O12" s="25" t="s">
        <v>472</v>
      </c>
      <c r="P12" s="25" t="s">
        <v>472</v>
      </c>
      <c r="Q12" s="165">
        <v>69</v>
      </c>
    </row>
    <row r="13" spans="1:21" s="78" customFormat="1" ht="52.5" customHeight="1">
      <c r="A13" s="211">
        <v>2023</v>
      </c>
      <c r="B13" s="201">
        <v>3562</v>
      </c>
      <c r="C13" s="268">
        <v>2460</v>
      </c>
      <c r="D13" s="268">
        <v>251</v>
      </c>
      <c r="E13" s="268">
        <v>1102</v>
      </c>
      <c r="F13" s="203">
        <v>251</v>
      </c>
      <c r="G13" s="54">
        <v>1</v>
      </c>
      <c r="H13" s="54">
        <v>70</v>
      </c>
      <c r="I13" s="54">
        <v>8</v>
      </c>
      <c r="J13" s="54">
        <v>0</v>
      </c>
      <c r="K13" s="54">
        <v>58</v>
      </c>
      <c r="L13" s="54">
        <v>15</v>
      </c>
      <c r="M13" s="54">
        <v>23</v>
      </c>
      <c r="N13" s="54">
        <v>0</v>
      </c>
      <c r="O13" s="334">
        <v>18</v>
      </c>
      <c r="P13" s="334">
        <v>42</v>
      </c>
      <c r="Q13" s="53">
        <v>16</v>
      </c>
    </row>
    <row r="14" spans="1:21" s="83" customFormat="1" ht="15" customHeight="1">
      <c r="A14" s="531" t="s">
        <v>423</v>
      </c>
      <c r="B14" s="447"/>
      <c r="C14" s="447"/>
      <c r="D14" s="447"/>
      <c r="E14" s="447"/>
      <c r="F14" s="447"/>
      <c r="G14" s="447"/>
      <c r="H14" s="447"/>
      <c r="I14" s="447"/>
      <c r="J14" s="447"/>
      <c r="K14" s="447"/>
      <c r="L14" s="447"/>
      <c r="M14" s="447"/>
      <c r="N14" s="447"/>
    </row>
    <row r="15" spans="1:21" s="83" customFormat="1" ht="15" customHeight="1">
      <c r="A15" s="553" t="s">
        <v>95</v>
      </c>
      <c r="B15" s="553"/>
      <c r="C15" s="553"/>
      <c r="D15" s="553"/>
      <c r="E15" s="553"/>
      <c r="F15" s="231"/>
      <c r="G15" s="232"/>
      <c r="H15" s="47"/>
      <c r="I15" s="47"/>
      <c r="J15" s="47"/>
      <c r="K15" s="47"/>
      <c r="L15" s="47"/>
      <c r="M15" s="47"/>
      <c r="N15" s="166"/>
      <c r="Q15" s="166" t="s">
        <v>93</v>
      </c>
    </row>
  </sheetData>
  <mergeCells count="10">
    <mergeCell ref="A2:N2"/>
    <mergeCell ref="A15:E15"/>
    <mergeCell ref="A14:N14"/>
    <mergeCell ref="A4:A5"/>
    <mergeCell ref="B4:B5"/>
    <mergeCell ref="E4:E5"/>
    <mergeCell ref="C4:C5"/>
    <mergeCell ref="D4:D5"/>
    <mergeCell ref="F4:F5"/>
    <mergeCell ref="G4:Q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76" firstPageNumber="200" pageOrder="overThenDown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25"/>
  <sheetViews>
    <sheetView view="pageBreakPreview" zoomScaleNormal="100" zoomScaleSheetLayoutView="100" workbookViewId="0">
      <selection activeCell="F4" sqref="F4:G4"/>
    </sheetView>
  </sheetViews>
  <sheetFormatPr defaultColWidth="10" defaultRowHeight="13.5"/>
  <cols>
    <col min="1" max="1" width="8.25" style="13" customWidth="1"/>
    <col min="2" max="2" width="10" style="13" customWidth="1"/>
    <col min="3" max="3" width="9.375" style="13" customWidth="1"/>
    <col min="4" max="4" width="9.25" style="13" customWidth="1"/>
    <col min="5" max="5" width="8" style="13" customWidth="1"/>
    <col min="6" max="6" width="9.75" style="13" customWidth="1"/>
    <col min="7" max="7" width="9.25" style="13" customWidth="1"/>
    <col min="8" max="8" width="9" style="13" customWidth="1"/>
    <col min="9" max="9" width="8.75" style="13" customWidth="1"/>
    <col min="10" max="10" width="9.125" style="13" customWidth="1"/>
    <col min="11" max="11" width="8.625" style="13" customWidth="1"/>
    <col min="12" max="12" width="10.125" style="13" bestFit="1" customWidth="1"/>
    <col min="13" max="13" width="9.125" style="13" customWidth="1"/>
    <col min="14" max="14" width="9.875" style="13" customWidth="1"/>
    <col min="15" max="15" width="12.125" style="13" customWidth="1"/>
    <col min="16" max="16384" width="10" style="13"/>
  </cols>
  <sheetData>
    <row r="1" spans="1:23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s="32" customFormat="1" ht="30" customHeight="1">
      <c r="A2" s="443" t="s">
        <v>433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33"/>
    </row>
    <row r="3" spans="1:23" s="41" customFormat="1" ht="15" customHeight="1">
      <c r="A3" s="448" t="s">
        <v>248</v>
      </c>
      <c r="B3" s="448"/>
      <c r="C3" s="448"/>
      <c r="D3" s="448"/>
      <c r="E3" s="448"/>
      <c r="F3" s="448"/>
      <c r="G3" s="448"/>
      <c r="H3" s="73"/>
      <c r="I3" s="30"/>
      <c r="J3" s="30"/>
      <c r="K3" s="30"/>
      <c r="M3" s="39"/>
      <c r="O3" s="39" t="s">
        <v>247</v>
      </c>
    </row>
    <row r="4" spans="1:23" ht="37.5" customHeight="1">
      <c r="A4" s="501" t="s">
        <v>420</v>
      </c>
      <c r="B4" s="506" t="s">
        <v>214</v>
      </c>
      <c r="C4" s="536"/>
      <c r="D4" s="535" t="s">
        <v>246</v>
      </c>
      <c r="E4" s="536"/>
      <c r="F4" s="562" t="s">
        <v>477</v>
      </c>
      <c r="G4" s="563"/>
      <c r="H4" s="535" t="s">
        <v>245</v>
      </c>
      <c r="I4" s="536"/>
      <c r="J4" s="562" t="s">
        <v>478</v>
      </c>
      <c r="K4" s="563"/>
      <c r="L4" s="535" t="s">
        <v>244</v>
      </c>
      <c r="M4" s="536"/>
      <c r="N4" s="561" t="s">
        <v>479</v>
      </c>
      <c r="O4" s="557"/>
    </row>
    <row r="5" spans="1:23" ht="30" customHeight="1" thickBot="1">
      <c r="A5" s="502"/>
      <c r="B5" s="335" t="s">
        <v>240</v>
      </c>
      <c r="C5" s="297" t="s">
        <v>239</v>
      </c>
      <c r="D5" s="298" t="s">
        <v>240</v>
      </c>
      <c r="E5" s="297" t="s">
        <v>239</v>
      </c>
      <c r="F5" s="304" t="s">
        <v>240</v>
      </c>
      <c r="G5" s="304" t="s">
        <v>239</v>
      </c>
      <c r="H5" s="297" t="s">
        <v>240</v>
      </c>
      <c r="I5" s="297" t="s">
        <v>239</v>
      </c>
      <c r="J5" s="304" t="s">
        <v>240</v>
      </c>
      <c r="K5" s="304" t="s">
        <v>239</v>
      </c>
      <c r="L5" s="297" t="s">
        <v>240</v>
      </c>
      <c r="M5" s="297" t="s">
        <v>239</v>
      </c>
      <c r="N5" s="304" t="s">
        <v>240</v>
      </c>
      <c r="O5" s="304" t="s">
        <v>239</v>
      </c>
    </row>
    <row r="6" spans="1:23" ht="26.25" hidden="1" customHeight="1" thickTop="1">
      <c r="A6" s="260">
        <v>2016</v>
      </c>
      <c r="B6" s="24">
        <f>SUM(D6,F6,H6,J6,L6,N6,B17,D17,F17,H17)</f>
        <v>1024</v>
      </c>
      <c r="C6" s="24">
        <f>SUM(E6,G6,I6,K6,M6,O6,C17,E17,G17,I17)</f>
        <v>5190</v>
      </c>
      <c r="D6" s="24">
        <v>199</v>
      </c>
      <c r="E6" s="24">
        <v>4353</v>
      </c>
      <c r="F6" s="24" t="s">
        <v>472</v>
      </c>
      <c r="G6" s="24" t="s">
        <v>472</v>
      </c>
      <c r="H6" s="24">
        <v>0</v>
      </c>
      <c r="I6" s="24">
        <v>0</v>
      </c>
      <c r="J6" s="24" t="s">
        <v>472</v>
      </c>
      <c r="K6" s="24" t="s">
        <v>472</v>
      </c>
      <c r="L6" s="212">
        <v>825</v>
      </c>
      <c r="M6" s="178">
        <v>837</v>
      </c>
      <c r="N6" s="24" t="s">
        <v>472</v>
      </c>
      <c r="O6" s="24" t="s">
        <v>472</v>
      </c>
    </row>
    <row r="7" spans="1:23" ht="26.25" hidden="1" customHeight="1">
      <c r="A7" s="260">
        <v>2017</v>
      </c>
      <c r="B7" s="24">
        <f t="shared" ref="B7:C7" si="0">SUM(D7,F7,H7,J7,L7,N7,B18,D18,F18,H18)</f>
        <v>858</v>
      </c>
      <c r="C7" s="24">
        <f t="shared" si="0"/>
        <v>1099</v>
      </c>
      <c r="D7" s="24">
        <v>210</v>
      </c>
      <c r="E7" s="24">
        <v>12</v>
      </c>
      <c r="F7" s="24" t="s">
        <v>472</v>
      </c>
      <c r="G7" s="24" t="s">
        <v>472</v>
      </c>
      <c r="H7" s="24">
        <v>0</v>
      </c>
      <c r="I7" s="24">
        <v>0</v>
      </c>
      <c r="J7" s="24" t="s">
        <v>472</v>
      </c>
      <c r="K7" s="24" t="s">
        <v>472</v>
      </c>
      <c r="L7" s="99">
        <v>648</v>
      </c>
      <c r="M7" s="179">
        <v>1087</v>
      </c>
      <c r="N7" s="24" t="s">
        <v>472</v>
      </c>
      <c r="O7" s="24" t="s">
        <v>472</v>
      </c>
    </row>
    <row r="8" spans="1:23" ht="26.25" hidden="1" customHeight="1">
      <c r="A8" s="260">
        <v>2018</v>
      </c>
      <c r="B8" s="24">
        <f t="shared" ref="B8:C8" si="1">SUM(D8,F8,H8,J8,L8,N8,B19,D19,F19,H19)</f>
        <v>834</v>
      </c>
      <c r="C8" s="24">
        <f t="shared" si="1"/>
        <v>1147</v>
      </c>
      <c r="D8" s="102">
        <v>194</v>
      </c>
      <c r="E8" s="264">
        <v>12</v>
      </c>
      <c r="F8" s="24" t="s">
        <v>472</v>
      </c>
      <c r="G8" s="24" t="s">
        <v>472</v>
      </c>
      <c r="H8" s="102">
        <v>0</v>
      </c>
      <c r="I8" s="264">
        <v>0</v>
      </c>
      <c r="J8" s="24" t="s">
        <v>472</v>
      </c>
      <c r="K8" s="24" t="s">
        <v>472</v>
      </c>
      <c r="L8" s="264">
        <v>640</v>
      </c>
      <c r="M8" s="175">
        <v>1135</v>
      </c>
      <c r="N8" s="24" t="s">
        <v>472</v>
      </c>
      <c r="O8" s="24" t="s">
        <v>472</v>
      </c>
    </row>
    <row r="9" spans="1:23" ht="26.25" customHeight="1" thickTop="1">
      <c r="A9" s="260">
        <v>2019</v>
      </c>
      <c r="B9" s="24">
        <f t="shared" ref="B9:C9" si="2">SUM(D9,F9,H9,J9,L9,N9,B20,D20,F20,H20)</f>
        <v>630</v>
      </c>
      <c r="C9" s="24">
        <f t="shared" si="2"/>
        <v>778</v>
      </c>
      <c r="D9" s="102">
        <v>197</v>
      </c>
      <c r="E9" s="264">
        <v>14</v>
      </c>
      <c r="F9" s="24" t="s">
        <v>472</v>
      </c>
      <c r="G9" s="24" t="s">
        <v>472</v>
      </c>
      <c r="H9" s="102">
        <v>0</v>
      </c>
      <c r="I9" s="264">
        <v>0</v>
      </c>
      <c r="J9" s="24" t="s">
        <v>472</v>
      </c>
      <c r="K9" s="24" t="s">
        <v>472</v>
      </c>
      <c r="L9" s="264">
        <v>433</v>
      </c>
      <c r="M9" s="175">
        <v>764</v>
      </c>
      <c r="N9" s="24" t="s">
        <v>472</v>
      </c>
      <c r="O9" s="24" t="s">
        <v>472</v>
      </c>
    </row>
    <row r="10" spans="1:23" ht="26.25" customHeight="1">
      <c r="A10" s="260">
        <v>2020</v>
      </c>
      <c r="B10" s="24">
        <f t="shared" ref="B10:C10" si="3">SUM(D10,F10,H10,J10,L10,N10,B21,D21,F21,H21)</f>
        <v>1770</v>
      </c>
      <c r="C10" s="24">
        <f t="shared" si="3"/>
        <v>1788</v>
      </c>
      <c r="D10" s="102">
        <v>187</v>
      </c>
      <c r="E10" s="264">
        <v>7</v>
      </c>
      <c r="F10" s="24" t="s">
        <v>472</v>
      </c>
      <c r="G10" s="24" t="s">
        <v>472</v>
      </c>
      <c r="H10" s="102">
        <v>0</v>
      </c>
      <c r="I10" s="264">
        <v>0</v>
      </c>
      <c r="J10" s="24" t="s">
        <v>472</v>
      </c>
      <c r="K10" s="24" t="s">
        <v>472</v>
      </c>
      <c r="L10" s="264">
        <v>1583</v>
      </c>
      <c r="M10" s="175">
        <v>1781</v>
      </c>
      <c r="N10" s="24" t="s">
        <v>472</v>
      </c>
      <c r="O10" s="24" t="s">
        <v>472</v>
      </c>
    </row>
    <row r="11" spans="1:23" ht="26.25" customHeight="1">
      <c r="A11" s="260">
        <v>2021</v>
      </c>
      <c r="B11" s="24">
        <f t="shared" ref="B11:C11" si="4">SUM(D11,F11,H11,J11,L11,N11,B22,D22,F22,H22)</f>
        <v>609</v>
      </c>
      <c r="C11" s="24">
        <f t="shared" si="4"/>
        <v>703</v>
      </c>
      <c r="D11" s="102">
        <v>169</v>
      </c>
      <c r="E11" s="264">
        <v>2</v>
      </c>
      <c r="F11" s="24" t="s">
        <v>472</v>
      </c>
      <c r="G11" s="24" t="s">
        <v>472</v>
      </c>
      <c r="H11" s="102">
        <v>0</v>
      </c>
      <c r="I11" s="264">
        <v>0</v>
      </c>
      <c r="J11" s="24" t="s">
        <v>472</v>
      </c>
      <c r="K11" s="24" t="s">
        <v>472</v>
      </c>
      <c r="L11" s="264">
        <v>440</v>
      </c>
      <c r="M11" s="175">
        <v>701</v>
      </c>
      <c r="N11" s="24" t="s">
        <v>472</v>
      </c>
      <c r="O11" s="24" t="s">
        <v>472</v>
      </c>
    </row>
    <row r="12" spans="1:23" s="14" customFormat="1" ht="26.25" customHeight="1">
      <c r="A12" s="300">
        <v>2022</v>
      </c>
      <c r="B12" s="24">
        <f t="shared" ref="B12:C12" si="5">SUM(D12,F12,H12,J12,L12,N12,B23,D23,F23,H23)</f>
        <v>655</v>
      </c>
      <c r="C12" s="24">
        <f t="shared" si="5"/>
        <v>702</v>
      </c>
      <c r="D12" s="102">
        <v>234</v>
      </c>
      <c r="E12" s="264">
        <v>9</v>
      </c>
      <c r="F12" s="24" t="s">
        <v>472</v>
      </c>
      <c r="G12" s="24" t="s">
        <v>472</v>
      </c>
      <c r="H12" s="102">
        <v>0</v>
      </c>
      <c r="I12" s="264">
        <v>0</v>
      </c>
      <c r="J12" s="24" t="s">
        <v>472</v>
      </c>
      <c r="K12" s="24" t="s">
        <v>472</v>
      </c>
      <c r="L12" s="264">
        <v>421</v>
      </c>
      <c r="M12" s="175">
        <v>693</v>
      </c>
      <c r="N12" s="24" t="s">
        <v>472</v>
      </c>
      <c r="O12" s="24" t="s">
        <v>472</v>
      </c>
    </row>
    <row r="13" spans="1:23" s="20" customFormat="1" ht="26.25" customHeight="1">
      <c r="A13" s="97">
        <v>2023</v>
      </c>
      <c r="B13" s="283">
        <v>2230</v>
      </c>
      <c r="C13" s="284">
        <v>557</v>
      </c>
      <c r="D13" s="283">
        <v>212</v>
      </c>
      <c r="E13" s="285">
        <v>8</v>
      </c>
      <c r="F13" s="283" t="s">
        <v>359</v>
      </c>
      <c r="G13" s="285" t="s">
        <v>359</v>
      </c>
      <c r="H13" s="283">
        <v>0</v>
      </c>
      <c r="I13" s="285">
        <v>0</v>
      </c>
      <c r="J13" s="283" t="s">
        <v>359</v>
      </c>
      <c r="K13" s="285" t="s">
        <v>359</v>
      </c>
      <c r="L13" s="285">
        <v>1986</v>
      </c>
      <c r="M13" s="336">
        <v>517</v>
      </c>
      <c r="N13" s="337">
        <v>27</v>
      </c>
      <c r="O13" s="338">
        <v>27</v>
      </c>
    </row>
    <row r="14" spans="1:23" ht="9.9499999999999993" customHeight="1">
      <c r="A14" s="89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</row>
    <row r="15" spans="1:23" ht="34.5" customHeight="1">
      <c r="A15" s="493" t="s">
        <v>109</v>
      </c>
      <c r="B15" s="556" t="s">
        <v>476</v>
      </c>
      <c r="C15" s="557"/>
      <c r="D15" s="558" t="s">
        <v>243</v>
      </c>
      <c r="E15" s="559"/>
      <c r="F15" s="560" t="s">
        <v>480</v>
      </c>
      <c r="G15" s="557"/>
      <c r="H15" s="504" t="s">
        <v>35</v>
      </c>
      <c r="I15" s="506"/>
      <c r="J15" s="504" t="s">
        <v>242</v>
      </c>
      <c r="K15" s="506"/>
      <c r="L15" s="499" t="s">
        <v>241</v>
      </c>
    </row>
    <row r="16" spans="1:23" ht="30" customHeight="1" thickBot="1">
      <c r="A16" s="494"/>
      <c r="B16" s="295" t="s">
        <v>240</v>
      </c>
      <c r="C16" s="295" t="s">
        <v>239</v>
      </c>
      <c r="D16" s="295" t="s">
        <v>240</v>
      </c>
      <c r="E16" s="295" t="s">
        <v>239</v>
      </c>
      <c r="F16" s="295" t="s">
        <v>240</v>
      </c>
      <c r="G16" s="295" t="s">
        <v>239</v>
      </c>
      <c r="H16" s="295" t="s">
        <v>240</v>
      </c>
      <c r="I16" s="295" t="s">
        <v>239</v>
      </c>
      <c r="J16" s="297" t="s">
        <v>121</v>
      </c>
      <c r="K16" s="297" t="s">
        <v>238</v>
      </c>
      <c r="L16" s="500"/>
    </row>
    <row r="17" spans="1:15" ht="26.25" hidden="1" customHeight="1" thickTop="1">
      <c r="A17" s="260">
        <v>2016</v>
      </c>
      <c r="B17" s="24">
        <v>0</v>
      </c>
      <c r="C17" s="24">
        <v>0</v>
      </c>
      <c r="D17" s="24">
        <v>0</v>
      </c>
      <c r="E17" s="24">
        <v>0</v>
      </c>
      <c r="F17" s="24" t="s">
        <v>472</v>
      </c>
      <c r="G17" s="24" t="s">
        <v>472</v>
      </c>
      <c r="H17" s="24">
        <v>0</v>
      </c>
      <c r="I17" s="24">
        <v>0</v>
      </c>
      <c r="J17" s="24">
        <v>0</v>
      </c>
      <c r="K17" s="24">
        <v>4</v>
      </c>
      <c r="L17" s="22">
        <v>1466671</v>
      </c>
      <c r="M17" s="36"/>
    </row>
    <row r="18" spans="1:15" ht="26.25" hidden="1" customHeight="1">
      <c r="A18" s="260">
        <v>2017</v>
      </c>
      <c r="B18" s="24">
        <v>0</v>
      </c>
      <c r="C18" s="24">
        <v>0</v>
      </c>
      <c r="D18" s="24">
        <v>0</v>
      </c>
      <c r="E18" s="24">
        <v>0</v>
      </c>
      <c r="F18" s="24" t="s">
        <v>472</v>
      </c>
      <c r="G18" s="24" t="s">
        <v>472</v>
      </c>
      <c r="H18" s="24">
        <v>0</v>
      </c>
      <c r="I18" s="24">
        <v>0</v>
      </c>
      <c r="J18" s="24">
        <v>3</v>
      </c>
      <c r="K18" s="24">
        <v>9</v>
      </c>
      <c r="L18" s="22">
        <v>1093147</v>
      </c>
      <c r="M18" s="36"/>
    </row>
    <row r="19" spans="1:15" ht="26.25" hidden="1" customHeight="1">
      <c r="A19" s="260">
        <v>2018</v>
      </c>
      <c r="B19" s="102">
        <v>0</v>
      </c>
      <c r="C19" s="264">
        <v>0</v>
      </c>
      <c r="D19" s="102">
        <v>0</v>
      </c>
      <c r="E19" s="264">
        <v>0</v>
      </c>
      <c r="F19" s="24" t="s">
        <v>472</v>
      </c>
      <c r="G19" s="24" t="s">
        <v>472</v>
      </c>
      <c r="H19" s="102">
        <v>0</v>
      </c>
      <c r="I19" s="102">
        <v>0</v>
      </c>
      <c r="J19" s="102">
        <v>1</v>
      </c>
      <c r="K19" s="102">
        <v>11</v>
      </c>
      <c r="L19" s="103">
        <v>2772889</v>
      </c>
      <c r="M19" s="36"/>
    </row>
    <row r="20" spans="1:15" ht="26.25" customHeight="1" thickTop="1">
      <c r="A20" s="260">
        <v>2019</v>
      </c>
      <c r="B20" s="102">
        <v>0</v>
      </c>
      <c r="C20" s="264">
        <v>0</v>
      </c>
      <c r="D20" s="102">
        <v>0</v>
      </c>
      <c r="E20" s="264">
        <v>0</v>
      </c>
      <c r="F20" s="24" t="s">
        <v>472</v>
      </c>
      <c r="G20" s="24" t="s">
        <v>472</v>
      </c>
      <c r="H20" s="102">
        <v>0</v>
      </c>
      <c r="I20" s="102">
        <v>0</v>
      </c>
      <c r="J20" s="102">
        <v>1</v>
      </c>
      <c r="K20" s="102">
        <v>13</v>
      </c>
      <c r="L20" s="103">
        <v>3116581</v>
      </c>
      <c r="M20" s="36"/>
    </row>
    <row r="21" spans="1:15" ht="26.25" customHeight="1">
      <c r="A21" s="260">
        <v>2020</v>
      </c>
      <c r="B21" s="102">
        <v>0</v>
      </c>
      <c r="C21" s="264">
        <v>0</v>
      </c>
      <c r="D21" s="102">
        <v>0</v>
      </c>
      <c r="E21" s="264">
        <v>0</v>
      </c>
      <c r="F21" s="24" t="s">
        <v>472</v>
      </c>
      <c r="G21" s="24" t="s">
        <v>472</v>
      </c>
      <c r="H21" s="102">
        <v>0</v>
      </c>
      <c r="I21" s="102">
        <v>0</v>
      </c>
      <c r="J21" s="102">
        <v>16</v>
      </c>
      <c r="K21" s="102">
        <v>7</v>
      </c>
      <c r="L21" s="103">
        <v>2362736</v>
      </c>
      <c r="M21" s="36"/>
    </row>
    <row r="22" spans="1:15" ht="26.25" customHeight="1">
      <c r="A22" s="260">
        <v>2021</v>
      </c>
      <c r="B22" s="102">
        <v>0</v>
      </c>
      <c r="C22" s="264">
        <v>0</v>
      </c>
      <c r="D22" s="102">
        <v>0</v>
      </c>
      <c r="E22" s="264">
        <v>0</v>
      </c>
      <c r="F22" s="24" t="s">
        <v>472</v>
      </c>
      <c r="G22" s="24" t="s">
        <v>472</v>
      </c>
      <c r="H22" s="102">
        <v>0</v>
      </c>
      <c r="I22" s="102">
        <v>0</v>
      </c>
      <c r="J22" s="102">
        <v>13</v>
      </c>
      <c r="K22" s="102">
        <v>690</v>
      </c>
      <c r="L22" s="103">
        <v>3706146</v>
      </c>
      <c r="M22" s="36"/>
    </row>
    <row r="23" spans="1:15" s="14" customFormat="1" ht="26.25" customHeight="1">
      <c r="A23" s="300">
        <v>2022</v>
      </c>
      <c r="B23" s="102">
        <v>0</v>
      </c>
      <c r="C23" s="264">
        <v>0</v>
      </c>
      <c r="D23" s="102">
        <v>0</v>
      </c>
      <c r="E23" s="264">
        <v>0</v>
      </c>
      <c r="F23" s="24" t="s">
        <v>472</v>
      </c>
      <c r="G23" s="24" t="s">
        <v>472</v>
      </c>
      <c r="H23" s="102">
        <v>0</v>
      </c>
      <c r="I23" s="102">
        <v>0</v>
      </c>
      <c r="J23" s="102">
        <v>3</v>
      </c>
      <c r="K23" s="102">
        <v>6</v>
      </c>
      <c r="L23" s="103">
        <v>1821362</v>
      </c>
      <c r="M23" s="296"/>
    </row>
    <row r="24" spans="1:15" s="20" customFormat="1" ht="26.25" customHeight="1">
      <c r="A24" s="97">
        <v>2023</v>
      </c>
      <c r="B24" s="346">
        <v>0</v>
      </c>
      <c r="C24" s="348">
        <v>0</v>
      </c>
      <c r="D24" s="346">
        <v>0</v>
      </c>
      <c r="E24" s="348">
        <v>0</v>
      </c>
      <c r="F24" s="346">
        <v>5</v>
      </c>
      <c r="G24" s="346">
        <v>5</v>
      </c>
      <c r="H24" s="346">
        <v>0</v>
      </c>
      <c r="I24" s="346">
        <v>0</v>
      </c>
      <c r="J24" s="346">
        <v>14</v>
      </c>
      <c r="K24" s="346">
        <v>543</v>
      </c>
      <c r="L24" s="347">
        <v>3223000</v>
      </c>
      <c r="M24" s="85"/>
    </row>
    <row r="25" spans="1:15" s="41" customFormat="1" ht="15" customHeight="1">
      <c r="A25" s="530" t="s">
        <v>323</v>
      </c>
      <c r="B25" s="530"/>
      <c r="C25" s="530"/>
      <c r="D25" s="530"/>
      <c r="E25" s="530"/>
      <c r="F25" s="530"/>
      <c r="G25" s="530"/>
      <c r="H25" s="530"/>
      <c r="I25" s="84"/>
      <c r="J25" s="84"/>
      <c r="K25" s="84"/>
      <c r="M25" s="16"/>
      <c r="O25" s="16" t="s">
        <v>237</v>
      </c>
    </row>
  </sheetData>
  <mergeCells count="18">
    <mergeCell ref="N4:O4"/>
    <mergeCell ref="A2:M2"/>
    <mergeCell ref="A3:G3"/>
    <mergeCell ref="A4:A5"/>
    <mergeCell ref="B4:C4"/>
    <mergeCell ref="D4:E4"/>
    <mergeCell ref="F4:G4"/>
    <mergeCell ref="H4:I4"/>
    <mergeCell ref="J4:K4"/>
    <mergeCell ref="L4:M4"/>
    <mergeCell ref="L15:L16"/>
    <mergeCell ref="A25:H25"/>
    <mergeCell ref="H15:I15"/>
    <mergeCell ref="J15:K15"/>
    <mergeCell ref="A15:A16"/>
    <mergeCell ref="B15:C15"/>
    <mergeCell ref="D15:E15"/>
    <mergeCell ref="F15:G1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2" firstPageNumber="200" pageOrder="overThenDown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24"/>
  <sheetViews>
    <sheetView view="pageBreakPreview" zoomScaleNormal="100" zoomScaleSheetLayoutView="100" workbookViewId="0">
      <selection activeCell="C22" sqref="C22"/>
    </sheetView>
  </sheetViews>
  <sheetFormatPr defaultColWidth="10" defaultRowHeight="13.5"/>
  <cols>
    <col min="1" max="1" width="7.625" style="13" customWidth="1"/>
    <col min="2" max="8" width="12.125" style="13" customWidth="1"/>
    <col min="9" max="9" width="14.375" style="13" customWidth="1"/>
    <col min="10" max="17" width="12.125" style="13" customWidth="1"/>
    <col min="18" max="31" width="6.5" style="13" customWidth="1"/>
    <col min="32" max="16384" width="10" style="13"/>
  </cols>
  <sheetData>
    <row r="1" spans="1:32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32" s="32" customFormat="1" ht="30" customHeight="1">
      <c r="A2" s="443" t="s">
        <v>434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33"/>
    </row>
    <row r="3" spans="1:32" s="94" customFormat="1">
      <c r="A3" s="30" t="s">
        <v>280</v>
      </c>
      <c r="B3" s="30"/>
      <c r="C3" s="30"/>
      <c r="D3" s="30"/>
      <c r="E3" s="30"/>
      <c r="F3" s="30"/>
      <c r="G3" s="30"/>
      <c r="H3" s="73"/>
      <c r="I3" s="73"/>
      <c r="J3" s="73"/>
      <c r="K3" s="73"/>
      <c r="M3" s="30"/>
      <c r="N3" s="30"/>
      <c r="O3" s="30"/>
      <c r="P3" s="30"/>
      <c r="Q3" s="39" t="s">
        <v>279</v>
      </c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2" ht="60" customHeight="1" thickBot="1">
      <c r="A4" s="256" t="s">
        <v>278</v>
      </c>
      <c r="B4" s="233" t="s">
        <v>277</v>
      </c>
      <c r="C4" s="234" t="s">
        <v>276</v>
      </c>
      <c r="D4" s="234" t="s">
        <v>275</v>
      </c>
      <c r="E4" s="234" t="s">
        <v>274</v>
      </c>
      <c r="F4" s="234" t="s">
        <v>273</v>
      </c>
      <c r="G4" s="234" t="s">
        <v>192</v>
      </c>
      <c r="H4" s="234" t="s">
        <v>272</v>
      </c>
      <c r="I4" s="234" t="s">
        <v>271</v>
      </c>
      <c r="J4" s="234" t="s">
        <v>270</v>
      </c>
      <c r="K4" s="234" t="s">
        <v>269</v>
      </c>
      <c r="L4" s="234" t="s">
        <v>268</v>
      </c>
      <c r="M4" s="234" t="s">
        <v>267</v>
      </c>
      <c r="N4" s="234" t="s">
        <v>266</v>
      </c>
      <c r="O4" s="234" t="s">
        <v>265</v>
      </c>
      <c r="P4" s="258" t="s">
        <v>193</v>
      </c>
      <c r="Q4" s="234" t="s">
        <v>264</v>
      </c>
    </row>
    <row r="5" spans="1:32" ht="28.5" hidden="1" customHeight="1" thickTop="1">
      <c r="A5" s="122">
        <v>2016</v>
      </c>
      <c r="B5" s="236">
        <f t="shared" ref="B5:B10" si="0">SUM(C5:Q5,B15:Q15)</f>
        <v>2921</v>
      </c>
      <c r="C5" s="24">
        <v>66</v>
      </c>
      <c r="D5" s="24" t="s">
        <v>363</v>
      </c>
      <c r="E5" s="24">
        <v>943</v>
      </c>
      <c r="F5" s="24">
        <v>78</v>
      </c>
      <c r="G5" s="24" t="s">
        <v>359</v>
      </c>
      <c r="H5" s="24">
        <v>19</v>
      </c>
      <c r="I5" s="24" t="s">
        <v>359</v>
      </c>
      <c r="J5" s="24">
        <v>14</v>
      </c>
      <c r="K5" s="24">
        <v>151</v>
      </c>
      <c r="L5" s="24">
        <v>96</v>
      </c>
      <c r="M5" s="24" t="s">
        <v>359</v>
      </c>
      <c r="N5" s="24" t="s">
        <v>359</v>
      </c>
      <c r="O5" s="24">
        <v>188</v>
      </c>
      <c r="P5" s="24">
        <v>45</v>
      </c>
      <c r="Q5" s="22">
        <v>62</v>
      </c>
    </row>
    <row r="6" spans="1:32" ht="28.5" hidden="1" customHeight="1">
      <c r="A6" s="122">
        <v>2017</v>
      </c>
      <c r="B6" s="237">
        <f t="shared" si="0"/>
        <v>3014</v>
      </c>
      <c r="C6" s="24">
        <v>72</v>
      </c>
      <c r="D6" s="24" t="s">
        <v>359</v>
      </c>
      <c r="E6" s="24">
        <v>993</v>
      </c>
      <c r="F6" s="24">
        <v>32</v>
      </c>
      <c r="G6" s="24" t="s">
        <v>359</v>
      </c>
      <c r="H6" s="24">
        <v>17</v>
      </c>
      <c r="I6" s="24" t="s">
        <v>359</v>
      </c>
      <c r="J6" s="24">
        <v>17</v>
      </c>
      <c r="K6" s="24">
        <v>153</v>
      </c>
      <c r="L6" s="24">
        <v>109</v>
      </c>
      <c r="M6" s="24" t="s">
        <v>359</v>
      </c>
      <c r="N6" s="24" t="s">
        <v>359</v>
      </c>
      <c r="O6" s="24">
        <v>192</v>
      </c>
      <c r="P6" s="24">
        <v>46</v>
      </c>
      <c r="Q6" s="22">
        <v>67</v>
      </c>
    </row>
    <row r="7" spans="1:32" ht="28.5" hidden="1" customHeight="1" thickTop="1">
      <c r="A7" s="122">
        <v>2018</v>
      </c>
      <c r="B7" s="237">
        <f t="shared" si="0"/>
        <v>2995</v>
      </c>
      <c r="C7" s="24">
        <v>72</v>
      </c>
      <c r="D7" s="24" t="s">
        <v>359</v>
      </c>
      <c r="E7" s="24">
        <v>993</v>
      </c>
      <c r="F7" s="24">
        <v>18</v>
      </c>
      <c r="G7" s="24" t="s">
        <v>359</v>
      </c>
      <c r="H7" s="24">
        <v>17</v>
      </c>
      <c r="I7" s="24" t="s">
        <v>359</v>
      </c>
      <c r="J7" s="24">
        <v>17</v>
      </c>
      <c r="K7" s="24">
        <v>153</v>
      </c>
      <c r="L7" s="24">
        <v>101</v>
      </c>
      <c r="M7" s="24" t="s">
        <v>359</v>
      </c>
      <c r="N7" s="24" t="s">
        <v>359</v>
      </c>
      <c r="O7" s="24">
        <v>192</v>
      </c>
      <c r="P7" s="24">
        <v>46</v>
      </c>
      <c r="Q7" s="22">
        <v>67</v>
      </c>
    </row>
    <row r="8" spans="1:32" ht="28.5" customHeight="1" thickTop="1">
      <c r="A8" s="122">
        <v>2019</v>
      </c>
      <c r="B8" s="237">
        <f t="shared" si="0"/>
        <v>3498</v>
      </c>
      <c r="C8" s="24">
        <v>75</v>
      </c>
      <c r="D8" s="24" t="s">
        <v>359</v>
      </c>
      <c r="E8" s="24">
        <v>1070</v>
      </c>
      <c r="F8" s="24">
        <v>38</v>
      </c>
      <c r="G8" s="24" t="s">
        <v>359</v>
      </c>
      <c r="H8" s="24">
        <v>17</v>
      </c>
      <c r="I8" s="24" t="s">
        <v>359</v>
      </c>
      <c r="J8" s="24">
        <v>19</v>
      </c>
      <c r="K8" s="24">
        <v>139</v>
      </c>
      <c r="L8" s="24">
        <v>165</v>
      </c>
      <c r="M8" s="24" t="s">
        <v>359</v>
      </c>
      <c r="N8" s="24" t="s">
        <v>359</v>
      </c>
      <c r="O8" s="24">
        <v>192</v>
      </c>
      <c r="P8" s="24">
        <v>53</v>
      </c>
      <c r="Q8" s="22">
        <v>70</v>
      </c>
    </row>
    <row r="9" spans="1:32" ht="28.5" customHeight="1">
      <c r="A9" s="122">
        <v>2020</v>
      </c>
      <c r="B9" s="237">
        <f t="shared" si="0"/>
        <v>3598</v>
      </c>
      <c r="C9" s="24">
        <v>67</v>
      </c>
      <c r="D9" s="24" t="s">
        <v>359</v>
      </c>
      <c r="E9" s="24">
        <v>1110</v>
      </c>
      <c r="F9" s="24">
        <v>21</v>
      </c>
      <c r="G9" s="24" t="s">
        <v>359</v>
      </c>
      <c r="H9" s="24">
        <v>18</v>
      </c>
      <c r="I9" s="24" t="s">
        <v>359</v>
      </c>
      <c r="J9" s="24">
        <v>20</v>
      </c>
      <c r="K9" s="24">
        <v>152</v>
      </c>
      <c r="L9" s="24">
        <v>196</v>
      </c>
      <c r="M9" s="24" t="s">
        <v>359</v>
      </c>
      <c r="N9" s="24" t="s">
        <v>359</v>
      </c>
      <c r="O9" s="24">
        <v>196</v>
      </c>
      <c r="P9" s="24">
        <v>65</v>
      </c>
      <c r="Q9" s="22">
        <v>71</v>
      </c>
    </row>
    <row r="10" spans="1:32" ht="28.5" customHeight="1">
      <c r="A10" s="122">
        <v>2021</v>
      </c>
      <c r="B10" s="237">
        <f t="shared" si="0"/>
        <v>3657</v>
      </c>
      <c r="C10" s="24">
        <v>73</v>
      </c>
      <c r="D10" s="24" t="s">
        <v>359</v>
      </c>
      <c r="E10" s="24">
        <v>1104</v>
      </c>
      <c r="F10" s="24">
        <v>21</v>
      </c>
      <c r="G10" s="24" t="s">
        <v>359</v>
      </c>
      <c r="H10" s="24">
        <v>20</v>
      </c>
      <c r="I10" s="24" t="s">
        <v>359</v>
      </c>
      <c r="J10" s="24">
        <v>25</v>
      </c>
      <c r="K10" s="24">
        <v>159</v>
      </c>
      <c r="L10" s="24">
        <v>195</v>
      </c>
      <c r="M10" s="24" t="s">
        <v>359</v>
      </c>
      <c r="N10" s="24" t="s">
        <v>359</v>
      </c>
      <c r="O10" s="24">
        <v>203</v>
      </c>
      <c r="P10" s="24">
        <v>64</v>
      </c>
      <c r="Q10" s="22">
        <v>64</v>
      </c>
    </row>
    <row r="11" spans="1:32" s="14" customFormat="1" ht="28.5" customHeight="1">
      <c r="A11" s="122">
        <v>2022</v>
      </c>
      <c r="B11" s="237">
        <v>3771</v>
      </c>
      <c r="C11" s="24">
        <v>63</v>
      </c>
      <c r="D11" s="24">
        <v>12</v>
      </c>
      <c r="E11" s="24">
        <v>1064</v>
      </c>
      <c r="F11" s="24">
        <v>20</v>
      </c>
      <c r="G11" s="24">
        <v>53</v>
      </c>
      <c r="H11" s="24">
        <v>20</v>
      </c>
      <c r="I11" s="24">
        <v>8</v>
      </c>
      <c r="J11" s="24">
        <v>24</v>
      </c>
      <c r="K11" s="24">
        <v>151</v>
      </c>
      <c r="L11" s="24">
        <v>201</v>
      </c>
      <c r="M11" s="24">
        <v>4</v>
      </c>
      <c r="N11" s="24">
        <v>29</v>
      </c>
      <c r="O11" s="24">
        <v>206</v>
      </c>
      <c r="P11" s="24">
        <v>63</v>
      </c>
      <c r="Q11" s="22">
        <v>71</v>
      </c>
    </row>
    <row r="12" spans="1:32" s="20" customFormat="1" ht="28.5" customHeight="1">
      <c r="A12" s="235">
        <v>2023</v>
      </c>
      <c r="B12" s="434">
        <v>3804</v>
      </c>
      <c r="C12" s="435">
        <v>61</v>
      </c>
      <c r="D12" s="435">
        <v>27</v>
      </c>
      <c r="E12" s="435">
        <v>1083</v>
      </c>
      <c r="F12" s="435">
        <v>21</v>
      </c>
      <c r="G12" s="435">
        <v>53</v>
      </c>
      <c r="H12" s="435">
        <v>20</v>
      </c>
      <c r="I12" s="435">
        <v>8</v>
      </c>
      <c r="J12" s="435">
        <v>17</v>
      </c>
      <c r="K12" s="435">
        <v>139</v>
      </c>
      <c r="L12" s="435">
        <v>197</v>
      </c>
      <c r="M12" s="435">
        <v>4</v>
      </c>
      <c r="N12" s="435">
        <v>28</v>
      </c>
      <c r="O12" s="435">
        <v>208</v>
      </c>
      <c r="P12" s="435">
        <v>63</v>
      </c>
      <c r="Q12" s="436">
        <v>67</v>
      </c>
    </row>
    <row r="13" spans="1:32" ht="9.9499999999999993" customHeight="1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2" ht="70.5" customHeight="1" thickBot="1">
      <c r="A14" s="256" t="s">
        <v>109</v>
      </c>
      <c r="B14" s="233" t="s">
        <v>263</v>
      </c>
      <c r="C14" s="234" t="s">
        <v>262</v>
      </c>
      <c r="D14" s="234" t="s">
        <v>261</v>
      </c>
      <c r="E14" s="234" t="s">
        <v>260</v>
      </c>
      <c r="F14" s="234" t="s">
        <v>259</v>
      </c>
      <c r="G14" s="234" t="s">
        <v>424</v>
      </c>
      <c r="H14" s="234" t="s">
        <v>258</v>
      </c>
      <c r="I14" s="234" t="s">
        <v>257</v>
      </c>
      <c r="J14" s="234" t="s">
        <v>256</v>
      </c>
      <c r="K14" s="234" t="s">
        <v>255</v>
      </c>
      <c r="L14" s="234" t="s">
        <v>254</v>
      </c>
      <c r="M14" s="234" t="s">
        <v>253</v>
      </c>
      <c r="N14" s="234" t="s">
        <v>252</v>
      </c>
      <c r="O14" s="234" t="s">
        <v>251</v>
      </c>
      <c r="P14" s="234" t="s">
        <v>250</v>
      </c>
      <c r="Q14" s="234" t="s">
        <v>249</v>
      </c>
      <c r="R14" s="14"/>
      <c r="S14" s="93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2" ht="28.5" hidden="1" customHeight="1" thickTop="1">
      <c r="A15" s="122">
        <v>2016</v>
      </c>
      <c r="B15" s="24">
        <v>413</v>
      </c>
      <c r="C15" s="24">
        <v>138</v>
      </c>
      <c r="D15" s="24">
        <v>111</v>
      </c>
      <c r="E15" s="24">
        <v>36</v>
      </c>
      <c r="F15" s="24">
        <v>344</v>
      </c>
      <c r="G15" s="24">
        <v>12</v>
      </c>
      <c r="H15" s="24">
        <v>3</v>
      </c>
      <c r="I15" s="24">
        <v>2</v>
      </c>
      <c r="J15" s="24" t="s">
        <v>359</v>
      </c>
      <c r="K15" s="24" t="s">
        <v>359</v>
      </c>
      <c r="L15" s="24">
        <v>1</v>
      </c>
      <c r="M15" s="24" t="s">
        <v>359</v>
      </c>
      <c r="N15" s="24">
        <v>14</v>
      </c>
      <c r="O15" s="24">
        <v>1</v>
      </c>
      <c r="P15" s="24">
        <v>35</v>
      </c>
      <c r="Q15" s="22">
        <v>149</v>
      </c>
    </row>
    <row r="16" spans="1:32" ht="28.5" hidden="1" customHeight="1">
      <c r="A16" s="122">
        <v>2017</v>
      </c>
      <c r="B16" s="24">
        <v>448</v>
      </c>
      <c r="C16" s="24">
        <v>144</v>
      </c>
      <c r="D16" s="24">
        <v>109</v>
      </c>
      <c r="E16" s="24">
        <v>27</v>
      </c>
      <c r="F16" s="24">
        <v>349</v>
      </c>
      <c r="G16" s="24">
        <v>10</v>
      </c>
      <c r="H16" s="24">
        <v>3</v>
      </c>
      <c r="I16" s="24">
        <v>1</v>
      </c>
      <c r="J16" s="24" t="s">
        <v>359</v>
      </c>
      <c r="K16" s="24" t="s">
        <v>359</v>
      </c>
      <c r="L16" s="24">
        <v>1</v>
      </c>
      <c r="M16" s="24" t="s">
        <v>359</v>
      </c>
      <c r="N16" s="24">
        <v>14</v>
      </c>
      <c r="O16" s="24">
        <v>1</v>
      </c>
      <c r="P16" s="24">
        <v>35</v>
      </c>
      <c r="Q16" s="22">
        <v>174</v>
      </c>
    </row>
    <row r="17" spans="1:31" ht="28.5" hidden="1" customHeight="1" thickTop="1">
      <c r="A17" s="122">
        <v>2018</v>
      </c>
      <c r="B17" s="24">
        <v>448</v>
      </c>
      <c r="C17" s="24">
        <v>144</v>
      </c>
      <c r="D17" s="24">
        <v>109</v>
      </c>
      <c r="E17" s="24">
        <v>27</v>
      </c>
      <c r="F17" s="24">
        <v>349</v>
      </c>
      <c r="G17" s="24">
        <v>13</v>
      </c>
      <c r="H17" s="24">
        <v>3</v>
      </c>
      <c r="I17" s="24">
        <v>1</v>
      </c>
      <c r="J17" s="24" t="s">
        <v>359</v>
      </c>
      <c r="K17" s="24" t="s">
        <v>359</v>
      </c>
      <c r="L17" s="24">
        <v>1</v>
      </c>
      <c r="M17" s="24" t="s">
        <v>359</v>
      </c>
      <c r="N17" s="24">
        <v>14</v>
      </c>
      <c r="O17" s="24">
        <v>1</v>
      </c>
      <c r="P17" s="24">
        <v>35</v>
      </c>
      <c r="Q17" s="22">
        <v>174</v>
      </c>
    </row>
    <row r="18" spans="1:31" ht="28.5" customHeight="1" thickTop="1">
      <c r="A18" s="122">
        <v>2019</v>
      </c>
      <c r="B18" s="24">
        <v>522</v>
      </c>
      <c r="C18" s="24">
        <v>153</v>
      </c>
      <c r="D18" s="24">
        <v>116</v>
      </c>
      <c r="E18" s="24">
        <v>37</v>
      </c>
      <c r="F18" s="24">
        <v>467</v>
      </c>
      <c r="G18" s="24">
        <v>38</v>
      </c>
      <c r="H18" s="24">
        <v>4</v>
      </c>
      <c r="I18" s="24">
        <v>2</v>
      </c>
      <c r="J18" s="24" t="s">
        <v>359</v>
      </c>
      <c r="K18" s="24" t="s">
        <v>359</v>
      </c>
      <c r="L18" s="24">
        <v>1</v>
      </c>
      <c r="M18" s="24" t="s">
        <v>359</v>
      </c>
      <c r="N18" s="24">
        <v>14</v>
      </c>
      <c r="O18" s="24">
        <v>1</v>
      </c>
      <c r="P18" s="24">
        <v>36</v>
      </c>
      <c r="Q18" s="22">
        <v>269</v>
      </c>
    </row>
    <row r="19" spans="1:31" ht="28.5" customHeight="1">
      <c r="A19" s="122">
        <v>2020</v>
      </c>
      <c r="B19" s="24">
        <v>524</v>
      </c>
      <c r="C19" s="24">
        <v>153</v>
      </c>
      <c r="D19" s="24">
        <v>115</v>
      </c>
      <c r="E19" s="24">
        <v>30</v>
      </c>
      <c r="F19" s="24">
        <v>473</v>
      </c>
      <c r="G19" s="24">
        <v>39</v>
      </c>
      <c r="H19" s="24">
        <v>4</v>
      </c>
      <c r="I19" s="24">
        <v>2</v>
      </c>
      <c r="J19" s="24" t="s">
        <v>359</v>
      </c>
      <c r="K19" s="24" t="s">
        <v>359</v>
      </c>
      <c r="L19" s="24">
        <v>1</v>
      </c>
      <c r="M19" s="24" t="s">
        <v>359</v>
      </c>
      <c r="N19" s="24">
        <v>14</v>
      </c>
      <c r="O19" s="24">
        <v>3</v>
      </c>
      <c r="P19" s="24">
        <v>37</v>
      </c>
      <c r="Q19" s="22">
        <v>287</v>
      </c>
    </row>
    <row r="20" spans="1:31" ht="28.5" customHeight="1">
      <c r="A20" s="122">
        <v>2021</v>
      </c>
      <c r="B20" s="24">
        <v>545</v>
      </c>
      <c r="C20" s="24">
        <v>158</v>
      </c>
      <c r="D20" s="24">
        <v>108</v>
      </c>
      <c r="E20" s="24">
        <v>33</v>
      </c>
      <c r="F20" s="24">
        <v>485</v>
      </c>
      <c r="G20" s="24">
        <v>37</v>
      </c>
      <c r="H20" s="24">
        <v>4</v>
      </c>
      <c r="I20" s="24">
        <v>3</v>
      </c>
      <c r="J20" s="24" t="s">
        <v>359</v>
      </c>
      <c r="K20" s="24" t="s">
        <v>359</v>
      </c>
      <c r="L20" s="24">
        <v>1</v>
      </c>
      <c r="M20" s="24" t="s">
        <v>359</v>
      </c>
      <c r="N20" s="24">
        <v>14</v>
      </c>
      <c r="O20" s="24">
        <v>3</v>
      </c>
      <c r="P20" s="24">
        <v>37</v>
      </c>
      <c r="Q20" s="22">
        <v>301</v>
      </c>
    </row>
    <row r="21" spans="1:31" s="14" customFormat="1" ht="28.5" customHeight="1">
      <c r="A21" s="122">
        <v>2022</v>
      </c>
      <c r="B21" s="24">
        <v>542</v>
      </c>
      <c r="C21" s="24">
        <v>164</v>
      </c>
      <c r="D21" s="24">
        <v>105</v>
      </c>
      <c r="E21" s="24">
        <v>32</v>
      </c>
      <c r="F21" s="24">
        <v>474</v>
      </c>
      <c r="G21" s="24">
        <v>42</v>
      </c>
      <c r="H21" s="24">
        <v>4</v>
      </c>
      <c r="I21" s="24">
        <v>3</v>
      </c>
      <c r="J21" s="24">
        <v>31</v>
      </c>
      <c r="K21" s="24">
        <v>2</v>
      </c>
      <c r="L21" s="24">
        <v>1</v>
      </c>
      <c r="M21" s="24">
        <v>5</v>
      </c>
      <c r="N21" s="24">
        <v>14</v>
      </c>
      <c r="O21" s="24">
        <v>4</v>
      </c>
      <c r="P21" s="24">
        <v>37</v>
      </c>
      <c r="Q21" s="22">
        <v>322</v>
      </c>
    </row>
    <row r="22" spans="1:31" s="20" customFormat="1" ht="28.5" customHeight="1">
      <c r="A22" s="235">
        <v>2023</v>
      </c>
      <c r="B22" s="435">
        <v>542</v>
      </c>
      <c r="C22" s="435">
        <v>166</v>
      </c>
      <c r="D22" s="435">
        <v>109</v>
      </c>
      <c r="E22" s="435">
        <v>36</v>
      </c>
      <c r="F22" s="435">
        <v>476</v>
      </c>
      <c r="G22" s="435">
        <v>42</v>
      </c>
      <c r="H22" s="435">
        <v>4</v>
      </c>
      <c r="I22" s="435">
        <v>3</v>
      </c>
      <c r="J22" s="435">
        <v>33</v>
      </c>
      <c r="K22" s="435">
        <v>2</v>
      </c>
      <c r="L22" s="435">
        <v>1</v>
      </c>
      <c r="M22" s="435">
        <v>10</v>
      </c>
      <c r="N22" s="435">
        <v>14</v>
      </c>
      <c r="O22" s="435">
        <v>4</v>
      </c>
      <c r="P22" s="435">
        <v>37</v>
      </c>
      <c r="Q22" s="436">
        <v>331</v>
      </c>
    </row>
    <row r="23" spans="1:31" s="90" customFormat="1" ht="27" customHeight="1">
      <c r="A23" s="538" t="s">
        <v>425</v>
      </c>
      <c r="B23" s="538"/>
      <c r="C23" s="538"/>
      <c r="D23" s="538"/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8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s="90" customFormat="1" ht="15" customHeight="1">
      <c r="A24" s="42" t="s">
        <v>364</v>
      </c>
      <c r="B24" s="17"/>
      <c r="C24" s="17"/>
      <c r="D24" s="17"/>
      <c r="E24" s="17"/>
      <c r="F24" s="17"/>
      <c r="G24" s="17"/>
      <c r="H24" s="17"/>
      <c r="I24" s="17"/>
      <c r="J24" s="92"/>
      <c r="K24" s="92"/>
      <c r="M24" s="82"/>
      <c r="N24" s="82"/>
      <c r="O24" s="82"/>
      <c r="P24" s="82"/>
      <c r="Q24" s="16" t="s">
        <v>93</v>
      </c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</sheetData>
  <mergeCells count="2">
    <mergeCell ref="A2:Q2"/>
    <mergeCell ref="A23:Q23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61" firstPageNumber="200" pageOrder="overThenDown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14"/>
  <sheetViews>
    <sheetView view="pageBreakPreview" zoomScaleNormal="100" zoomScaleSheetLayoutView="100" workbookViewId="0">
      <selection activeCell="F14" sqref="F14"/>
    </sheetView>
  </sheetViews>
  <sheetFormatPr defaultColWidth="10" defaultRowHeight="13.5"/>
  <cols>
    <col min="1" max="1" width="7.625" style="13" customWidth="1"/>
    <col min="2" max="17" width="9.875" style="13" customWidth="1"/>
    <col min="18" max="16384" width="10" style="13"/>
  </cols>
  <sheetData>
    <row r="1" spans="1:23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s="80" customFormat="1" ht="30" customHeight="1">
      <c r="A2" s="443" t="s">
        <v>435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81"/>
    </row>
    <row r="3" spans="1:23" s="27" customFormat="1" ht="15" customHeight="1">
      <c r="A3" s="30" t="s">
        <v>299</v>
      </c>
      <c r="B3" s="30"/>
      <c r="C3" s="30"/>
      <c r="D3" s="30"/>
      <c r="E3" s="30"/>
      <c r="F3" s="30"/>
      <c r="G3" s="30"/>
      <c r="H3" s="30"/>
      <c r="J3" s="30"/>
      <c r="K3" s="30"/>
      <c r="L3" s="30"/>
      <c r="M3" s="30"/>
      <c r="N3" s="30"/>
      <c r="O3" s="30"/>
      <c r="P3" s="30"/>
      <c r="Q3" s="39" t="s">
        <v>298</v>
      </c>
    </row>
    <row r="4" spans="1:23" s="27" customFormat="1" ht="41.25" customHeight="1">
      <c r="A4" s="493" t="s">
        <v>420</v>
      </c>
      <c r="B4" s="564" t="s">
        <v>297</v>
      </c>
      <c r="C4" s="566" t="s">
        <v>296</v>
      </c>
      <c r="D4" s="568" t="s">
        <v>295</v>
      </c>
      <c r="E4" s="568"/>
      <c r="F4" s="568"/>
      <c r="G4" s="568"/>
      <c r="H4" s="568"/>
      <c r="I4" s="569" t="s">
        <v>294</v>
      </c>
      <c r="J4" s="568"/>
      <c r="K4" s="568"/>
      <c r="L4" s="568"/>
      <c r="M4" s="568"/>
      <c r="N4" s="568"/>
      <c r="O4" s="568"/>
      <c r="P4" s="568"/>
      <c r="Q4" s="564"/>
    </row>
    <row r="5" spans="1:23" s="79" customFormat="1" ht="45.75" customHeight="1" thickBot="1">
      <c r="A5" s="494"/>
      <c r="B5" s="565"/>
      <c r="C5" s="567"/>
      <c r="D5" s="238"/>
      <c r="E5" s="239" t="s">
        <v>293</v>
      </c>
      <c r="F5" s="240" t="s">
        <v>292</v>
      </c>
      <c r="G5" s="240" t="s">
        <v>291</v>
      </c>
      <c r="H5" s="240" t="s">
        <v>290</v>
      </c>
      <c r="I5" s="238"/>
      <c r="J5" s="239" t="s">
        <v>289</v>
      </c>
      <c r="K5" s="239" t="s">
        <v>288</v>
      </c>
      <c r="L5" s="240" t="s">
        <v>287</v>
      </c>
      <c r="M5" s="240" t="s">
        <v>286</v>
      </c>
      <c r="N5" s="240" t="s">
        <v>285</v>
      </c>
      <c r="O5" s="240" t="s">
        <v>284</v>
      </c>
      <c r="P5" s="240" t="s">
        <v>283</v>
      </c>
      <c r="Q5" s="240" t="s">
        <v>282</v>
      </c>
    </row>
    <row r="6" spans="1:23" s="79" customFormat="1" ht="30.75" hidden="1" customHeight="1" thickTop="1">
      <c r="A6" s="260">
        <v>2016</v>
      </c>
      <c r="B6" s="102">
        <v>634</v>
      </c>
      <c r="C6" s="102">
        <v>15</v>
      </c>
      <c r="D6" s="102">
        <v>148</v>
      </c>
      <c r="E6" s="102">
        <v>98</v>
      </c>
      <c r="F6" s="102">
        <v>0</v>
      </c>
      <c r="G6" s="102">
        <v>1</v>
      </c>
      <c r="H6" s="102">
        <v>49</v>
      </c>
      <c r="I6" s="102">
        <v>471</v>
      </c>
      <c r="J6" s="102">
        <v>12</v>
      </c>
      <c r="K6" s="102">
        <v>192</v>
      </c>
      <c r="L6" s="102">
        <v>48</v>
      </c>
      <c r="M6" s="102">
        <v>42</v>
      </c>
      <c r="N6" s="102">
        <v>0</v>
      </c>
      <c r="O6" s="102">
        <v>171</v>
      </c>
      <c r="P6" s="102">
        <v>6</v>
      </c>
      <c r="Q6" s="103">
        <v>0</v>
      </c>
    </row>
    <row r="7" spans="1:23" s="79" customFormat="1" ht="30.75" hidden="1" customHeight="1">
      <c r="A7" s="260">
        <v>2017</v>
      </c>
      <c r="B7" s="102">
        <v>647</v>
      </c>
      <c r="C7" s="102">
        <v>15</v>
      </c>
      <c r="D7" s="102">
        <v>148</v>
      </c>
      <c r="E7" s="102">
        <v>99</v>
      </c>
      <c r="F7" s="102">
        <v>0</v>
      </c>
      <c r="G7" s="102">
        <v>1</v>
      </c>
      <c r="H7" s="102">
        <v>48</v>
      </c>
      <c r="I7" s="102">
        <v>484</v>
      </c>
      <c r="J7" s="102">
        <v>14</v>
      </c>
      <c r="K7" s="102">
        <v>198</v>
      </c>
      <c r="L7" s="102">
        <v>46</v>
      </c>
      <c r="M7" s="102">
        <v>39</v>
      </c>
      <c r="N7" s="102">
        <v>0</v>
      </c>
      <c r="O7" s="102">
        <v>179</v>
      </c>
      <c r="P7" s="102">
        <v>8</v>
      </c>
      <c r="Q7" s="103">
        <v>0</v>
      </c>
    </row>
    <row r="8" spans="1:23" s="79" customFormat="1" ht="30.75" hidden="1" customHeight="1" thickTop="1">
      <c r="A8" s="260">
        <v>2018</v>
      </c>
      <c r="B8" s="261">
        <v>627</v>
      </c>
      <c r="C8" s="172">
        <v>14</v>
      </c>
      <c r="D8" s="102">
        <v>140</v>
      </c>
      <c r="E8" s="102">
        <v>101</v>
      </c>
      <c r="F8" s="102">
        <v>0</v>
      </c>
      <c r="G8" s="102">
        <v>1</v>
      </c>
      <c r="H8" s="264">
        <v>38</v>
      </c>
      <c r="I8" s="102">
        <v>473</v>
      </c>
      <c r="J8" s="102">
        <v>13</v>
      </c>
      <c r="K8" s="102">
        <v>204</v>
      </c>
      <c r="L8" s="102">
        <v>39</v>
      </c>
      <c r="M8" s="102">
        <v>31</v>
      </c>
      <c r="N8" s="102">
        <v>0</v>
      </c>
      <c r="O8" s="102">
        <v>177</v>
      </c>
      <c r="P8" s="102">
        <v>9</v>
      </c>
      <c r="Q8" s="103">
        <v>0</v>
      </c>
    </row>
    <row r="9" spans="1:23" s="79" customFormat="1" ht="30.75" customHeight="1" thickTop="1">
      <c r="A9" s="260">
        <v>2019</v>
      </c>
      <c r="B9" s="261">
        <v>625</v>
      </c>
      <c r="C9" s="172">
        <v>14</v>
      </c>
      <c r="D9" s="102">
        <v>140</v>
      </c>
      <c r="E9" s="102">
        <v>101</v>
      </c>
      <c r="F9" s="102">
        <v>0</v>
      </c>
      <c r="G9" s="102">
        <v>1</v>
      </c>
      <c r="H9" s="264">
        <v>38</v>
      </c>
      <c r="I9" s="102">
        <v>471</v>
      </c>
      <c r="J9" s="102">
        <v>13</v>
      </c>
      <c r="K9" s="102">
        <v>203</v>
      </c>
      <c r="L9" s="102">
        <v>39</v>
      </c>
      <c r="M9" s="102">
        <v>31</v>
      </c>
      <c r="N9" s="102">
        <v>0</v>
      </c>
      <c r="O9" s="102">
        <v>177</v>
      </c>
      <c r="P9" s="102">
        <v>8</v>
      </c>
      <c r="Q9" s="103">
        <v>0</v>
      </c>
    </row>
    <row r="10" spans="1:23" s="79" customFormat="1" ht="30.75" customHeight="1">
      <c r="A10" s="260">
        <v>2020</v>
      </c>
      <c r="B10" s="261">
        <v>580</v>
      </c>
      <c r="C10" s="172">
        <v>14</v>
      </c>
      <c r="D10" s="102">
        <v>135</v>
      </c>
      <c r="E10" s="102">
        <v>100</v>
      </c>
      <c r="F10" s="102">
        <v>0</v>
      </c>
      <c r="G10" s="102">
        <v>1</v>
      </c>
      <c r="H10" s="264">
        <v>34</v>
      </c>
      <c r="I10" s="102">
        <v>431</v>
      </c>
      <c r="J10" s="102">
        <v>13</v>
      </c>
      <c r="K10" s="102">
        <v>191</v>
      </c>
      <c r="L10" s="102">
        <v>33</v>
      </c>
      <c r="M10" s="102">
        <v>25</v>
      </c>
      <c r="N10" s="102">
        <v>0</v>
      </c>
      <c r="O10" s="102">
        <v>160</v>
      </c>
      <c r="P10" s="102">
        <v>9</v>
      </c>
      <c r="Q10" s="103">
        <v>0</v>
      </c>
    </row>
    <row r="11" spans="1:23" s="79" customFormat="1" ht="30.75" customHeight="1">
      <c r="A11" s="260">
        <v>2021</v>
      </c>
      <c r="B11" s="261">
        <v>575</v>
      </c>
      <c r="C11" s="172">
        <v>14</v>
      </c>
      <c r="D11" s="102">
        <v>130</v>
      </c>
      <c r="E11" s="102">
        <v>96</v>
      </c>
      <c r="F11" s="102">
        <v>0</v>
      </c>
      <c r="G11" s="102">
        <v>1</v>
      </c>
      <c r="H11" s="264">
        <v>33</v>
      </c>
      <c r="I11" s="102">
        <v>431</v>
      </c>
      <c r="J11" s="102">
        <v>13</v>
      </c>
      <c r="K11" s="102">
        <v>196</v>
      </c>
      <c r="L11" s="102">
        <v>31</v>
      </c>
      <c r="M11" s="102">
        <v>24</v>
      </c>
      <c r="N11" s="102">
        <v>0</v>
      </c>
      <c r="O11" s="102">
        <v>159</v>
      </c>
      <c r="P11" s="102">
        <v>8</v>
      </c>
      <c r="Q11" s="103">
        <v>0</v>
      </c>
    </row>
    <row r="12" spans="1:23" s="79" customFormat="1" ht="30.75" customHeight="1">
      <c r="A12" s="300">
        <v>2022</v>
      </c>
      <c r="B12" s="277">
        <v>567</v>
      </c>
      <c r="C12" s="278">
        <v>14</v>
      </c>
      <c r="D12" s="280">
        <v>131</v>
      </c>
      <c r="E12" s="280">
        <v>97</v>
      </c>
      <c r="F12" s="280">
        <v>0</v>
      </c>
      <c r="G12" s="280">
        <v>1</v>
      </c>
      <c r="H12" s="332">
        <v>33</v>
      </c>
      <c r="I12" s="280">
        <v>422</v>
      </c>
      <c r="J12" s="280">
        <v>13</v>
      </c>
      <c r="K12" s="280">
        <v>195</v>
      </c>
      <c r="L12" s="280">
        <v>31</v>
      </c>
      <c r="M12" s="280">
        <v>24</v>
      </c>
      <c r="N12" s="280">
        <v>0</v>
      </c>
      <c r="O12" s="280">
        <v>150</v>
      </c>
      <c r="P12" s="280">
        <v>9</v>
      </c>
      <c r="Q12" s="279">
        <v>0</v>
      </c>
    </row>
    <row r="13" spans="1:23" s="330" customFormat="1" ht="30.75" customHeight="1">
      <c r="A13" s="97">
        <v>2023</v>
      </c>
      <c r="B13" s="437">
        <v>571</v>
      </c>
      <c r="C13" s="438">
        <v>14</v>
      </c>
      <c r="D13" s="439">
        <v>132</v>
      </c>
      <c r="E13" s="439">
        <v>98</v>
      </c>
      <c r="F13" s="439">
        <v>0</v>
      </c>
      <c r="G13" s="439">
        <v>1</v>
      </c>
      <c r="H13" s="440">
        <v>33</v>
      </c>
      <c r="I13" s="439">
        <v>425</v>
      </c>
      <c r="J13" s="439">
        <v>13</v>
      </c>
      <c r="K13" s="439">
        <v>199</v>
      </c>
      <c r="L13" s="439">
        <v>31</v>
      </c>
      <c r="M13" s="439">
        <v>23</v>
      </c>
      <c r="N13" s="439">
        <v>0</v>
      </c>
      <c r="O13" s="439">
        <v>150</v>
      </c>
      <c r="P13" s="439">
        <v>9</v>
      </c>
      <c r="Q13" s="441">
        <v>0</v>
      </c>
    </row>
    <row r="14" spans="1:23" s="27" customFormat="1" ht="15" customHeight="1">
      <c r="A14" s="47" t="s">
        <v>281</v>
      </c>
      <c r="B14" s="47"/>
      <c r="C14" s="47"/>
      <c r="D14" s="47"/>
      <c r="E14" s="47"/>
      <c r="F14" s="47"/>
      <c r="G14" s="47"/>
      <c r="H14" s="47"/>
      <c r="I14" s="79"/>
      <c r="J14" s="47"/>
      <c r="K14" s="47"/>
      <c r="L14" s="47"/>
      <c r="M14" s="47"/>
      <c r="N14" s="47"/>
      <c r="O14" s="47"/>
      <c r="P14" s="47"/>
      <c r="Q14" s="166" t="s">
        <v>93</v>
      </c>
    </row>
  </sheetData>
  <mergeCells count="6">
    <mergeCell ref="A2:Q2"/>
    <mergeCell ref="A4:A5"/>
    <mergeCell ref="B4:B5"/>
    <mergeCell ref="C4:C5"/>
    <mergeCell ref="D4:H4"/>
    <mergeCell ref="I4:Q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76" firstPageNumber="200" pageOrder="overThenDown" orientation="landscape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16"/>
  <sheetViews>
    <sheetView view="pageBreakPreview" zoomScaleNormal="100" zoomScaleSheetLayoutView="100" workbookViewId="0">
      <selection activeCell="P13" sqref="P13"/>
    </sheetView>
  </sheetViews>
  <sheetFormatPr defaultColWidth="10" defaultRowHeight="13.5"/>
  <cols>
    <col min="1" max="1" width="7.625" style="13" customWidth="1"/>
    <col min="2" max="7" width="8.75" style="13" customWidth="1"/>
    <col min="8" max="19" width="7.75" style="13" customWidth="1"/>
    <col min="20" max="16384" width="10" style="13"/>
  </cols>
  <sheetData>
    <row r="1" spans="1:23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s="32" customFormat="1" ht="30" customHeight="1">
      <c r="A2" s="443" t="s">
        <v>436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33"/>
    </row>
    <row r="3" spans="1:23" s="27" customFormat="1" ht="15" customHeight="1">
      <c r="A3" s="30" t="s">
        <v>314</v>
      </c>
      <c r="B3" s="30"/>
      <c r="C3" s="30"/>
      <c r="D3" s="30"/>
      <c r="E3" s="30"/>
      <c r="F3" s="30"/>
      <c r="G3" s="30"/>
      <c r="H3" s="18"/>
      <c r="I3" s="73"/>
      <c r="K3" s="30"/>
      <c r="L3" s="30"/>
      <c r="M3" s="30"/>
      <c r="N3" s="30"/>
      <c r="O3" s="30"/>
      <c r="P3" s="30"/>
      <c r="Q3" s="30"/>
      <c r="R3" s="30"/>
      <c r="S3" s="39" t="s">
        <v>313</v>
      </c>
    </row>
    <row r="4" spans="1:23" ht="29.25" customHeight="1">
      <c r="A4" s="493" t="s">
        <v>109</v>
      </c>
      <c r="B4" s="505" t="s">
        <v>322</v>
      </c>
      <c r="C4" s="505"/>
      <c r="D4" s="505"/>
      <c r="E4" s="505"/>
      <c r="F4" s="505"/>
      <c r="G4" s="506"/>
      <c r="H4" s="504" t="s">
        <v>321</v>
      </c>
      <c r="I4" s="505"/>
      <c r="J4" s="505"/>
      <c r="K4" s="505"/>
      <c r="L4" s="506"/>
      <c r="M4" s="504" t="s">
        <v>320</v>
      </c>
      <c r="N4" s="505"/>
      <c r="O4" s="505"/>
      <c r="P4" s="505"/>
      <c r="Q4" s="505"/>
      <c r="R4" s="505"/>
      <c r="S4" s="506"/>
    </row>
    <row r="5" spans="1:23" ht="19.5" customHeight="1">
      <c r="A5" s="572"/>
      <c r="B5" s="548" t="s">
        <v>319</v>
      </c>
      <c r="C5" s="95"/>
      <c r="D5" s="549" t="s">
        <v>312</v>
      </c>
      <c r="E5" s="95"/>
      <c r="F5" s="549" t="s">
        <v>311</v>
      </c>
      <c r="G5" s="95"/>
      <c r="H5" s="499" t="s">
        <v>318</v>
      </c>
      <c r="I5" s="499" t="s">
        <v>317</v>
      </c>
      <c r="J5" s="499" t="s">
        <v>310</v>
      </c>
      <c r="K5" s="499" t="s">
        <v>309</v>
      </c>
      <c r="L5" s="499" t="s">
        <v>308</v>
      </c>
      <c r="M5" s="499" t="s">
        <v>307</v>
      </c>
      <c r="N5" s="499" t="s">
        <v>306</v>
      </c>
      <c r="O5" s="499" t="s">
        <v>305</v>
      </c>
      <c r="P5" s="499" t="s">
        <v>304</v>
      </c>
      <c r="Q5" s="499" t="s">
        <v>303</v>
      </c>
      <c r="R5" s="499" t="s">
        <v>302</v>
      </c>
      <c r="S5" s="499" t="s">
        <v>217</v>
      </c>
    </row>
    <row r="6" spans="1:23" ht="69.75" customHeight="1" thickBot="1">
      <c r="A6" s="494"/>
      <c r="B6" s="570"/>
      <c r="C6" s="258" t="s">
        <v>316</v>
      </c>
      <c r="D6" s="500"/>
      <c r="E6" s="258" t="s">
        <v>301</v>
      </c>
      <c r="F6" s="571"/>
      <c r="G6" s="258" t="s">
        <v>315</v>
      </c>
      <c r="H6" s="500"/>
      <c r="I6" s="500"/>
      <c r="J6" s="500"/>
      <c r="K6" s="500"/>
      <c r="L6" s="500"/>
      <c r="M6" s="500"/>
      <c r="N6" s="500"/>
      <c r="O6" s="500"/>
      <c r="P6" s="500"/>
      <c r="Q6" s="500"/>
      <c r="R6" s="500"/>
      <c r="S6" s="500"/>
    </row>
    <row r="7" spans="1:23" ht="47.25" hidden="1" customHeight="1" thickTop="1">
      <c r="A7" s="260">
        <v>2016</v>
      </c>
      <c r="B7" s="25">
        <v>640</v>
      </c>
      <c r="C7" s="96">
        <v>117</v>
      </c>
      <c r="D7" s="24">
        <v>17</v>
      </c>
      <c r="E7" s="96">
        <v>15.9</v>
      </c>
      <c r="F7" s="25">
        <v>1148</v>
      </c>
      <c r="G7" s="96">
        <v>1075.3</v>
      </c>
      <c r="H7" s="24">
        <v>640</v>
      </c>
      <c r="I7" s="24">
        <v>82</v>
      </c>
      <c r="J7" s="24">
        <v>497</v>
      </c>
      <c r="K7" s="24">
        <v>61</v>
      </c>
      <c r="L7" s="24">
        <v>0</v>
      </c>
      <c r="M7" s="24">
        <v>640</v>
      </c>
      <c r="N7" s="24">
        <v>347</v>
      </c>
      <c r="O7" s="24">
        <v>48</v>
      </c>
      <c r="P7" s="24">
        <v>165</v>
      </c>
      <c r="Q7" s="24">
        <v>14</v>
      </c>
      <c r="R7" s="24">
        <v>46</v>
      </c>
      <c r="S7" s="22">
        <v>20</v>
      </c>
    </row>
    <row r="8" spans="1:23" ht="47.25" hidden="1" customHeight="1">
      <c r="A8" s="260">
        <v>2017</v>
      </c>
      <c r="B8" s="25">
        <v>648</v>
      </c>
      <c r="C8" s="96">
        <v>109.5</v>
      </c>
      <c r="D8" s="24">
        <v>26</v>
      </c>
      <c r="E8" s="96">
        <v>23.1</v>
      </c>
      <c r="F8" s="25">
        <v>1087</v>
      </c>
      <c r="G8" s="96">
        <v>964.7</v>
      </c>
      <c r="H8" s="24">
        <v>648</v>
      </c>
      <c r="I8" s="24">
        <v>98</v>
      </c>
      <c r="J8" s="24">
        <v>478</v>
      </c>
      <c r="K8" s="24">
        <v>72</v>
      </c>
      <c r="L8" s="24">
        <v>0</v>
      </c>
      <c r="M8" s="24">
        <v>648</v>
      </c>
      <c r="N8" s="24">
        <v>360</v>
      </c>
      <c r="O8" s="24">
        <v>47</v>
      </c>
      <c r="P8" s="24">
        <v>140</v>
      </c>
      <c r="Q8" s="24">
        <v>3</v>
      </c>
      <c r="R8" s="24">
        <v>46</v>
      </c>
      <c r="S8" s="22">
        <v>52</v>
      </c>
    </row>
    <row r="9" spans="1:23" ht="47.25" hidden="1" customHeight="1" thickTop="1">
      <c r="A9" s="260">
        <v>2018</v>
      </c>
      <c r="B9" s="25">
        <v>641</v>
      </c>
      <c r="C9" s="271">
        <v>97.8</v>
      </c>
      <c r="D9" s="25">
        <v>23</v>
      </c>
      <c r="E9" s="271">
        <v>20.2</v>
      </c>
      <c r="F9" s="25">
        <v>1135</v>
      </c>
      <c r="G9" s="269">
        <v>997.3</v>
      </c>
      <c r="H9" s="230">
        <v>641</v>
      </c>
      <c r="I9" s="25">
        <v>89</v>
      </c>
      <c r="J9" s="25">
        <v>468</v>
      </c>
      <c r="K9" s="25">
        <v>84</v>
      </c>
      <c r="L9" s="108">
        <v>0</v>
      </c>
      <c r="M9" s="230">
        <v>614</v>
      </c>
      <c r="N9" s="25">
        <v>387</v>
      </c>
      <c r="O9" s="25">
        <v>28</v>
      </c>
      <c r="P9" s="25">
        <v>131</v>
      </c>
      <c r="Q9" s="25">
        <v>3</v>
      </c>
      <c r="R9" s="25">
        <v>41</v>
      </c>
      <c r="S9" s="108">
        <v>24</v>
      </c>
    </row>
    <row r="10" spans="1:23" ht="47.25" customHeight="1" thickTop="1">
      <c r="A10" s="260">
        <v>2019</v>
      </c>
      <c r="B10" s="25">
        <v>638</v>
      </c>
      <c r="C10" s="271">
        <v>101.1</v>
      </c>
      <c r="D10" s="25">
        <v>25</v>
      </c>
      <c r="E10" s="271">
        <v>21.7</v>
      </c>
      <c r="F10" s="25">
        <v>1102</v>
      </c>
      <c r="G10" s="269">
        <v>956.9</v>
      </c>
      <c r="H10" s="230">
        <v>638</v>
      </c>
      <c r="I10" s="25">
        <v>58</v>
      </c>
      <c r="J10" s="25">
        <v>522</v>
      </c>
      <c r="K10" s="25">
        <v>58</v>
      </c>
      <c r="L10" s="108">
        <v>0</v>
      </c>
      <c r="M10" s="230">
        <v>638</v>
      </c>
      <c r="N10" s="25">
        <v>369</v>
      </c>
      <c r="O10" s="25">
        <v>27</v>
      </c>
      <c r="P10" s="25">
        <v>161</v>
      </c>
      <c r="Q10" s="25">
        <v>0</v>
      </c>
      <c r="R10" s="25">
        <v>33</v>
      </c>
      <c r="S10" s="108">
        <v>48</v>
      </c>
    </row>
    <row r="11" spans="1:23" ht="47.25" customHeight="1">
      <c r="A11" s="260">
        <v>2020</v>
      </c>
      <c r="B11" s="25">
        <v>486</v>
      </c>
      <c r="C11" s="271">
        <v>74.7</v>
      </c>
      <c r="D11" s="25">
        <v>17</v>
      </c>
      <c r="E11" s="271">
        <v>14.4</v>
      </c>
      <c r="F11" s="25">
        <v>800</v>
      </c>
      <c r="G11" s="269">
        <v>677.9</v>
      </c>
      <c r="H11" s="230">
        <v>486</v>
      </c>
      <c r="I11" s="25">
        <v>68</v>
      </c>
      <c r="J11" s="25">
        <v>378</v>
      </c>
      <c r="K11" s="25">
        <v>40</v>
      </c>
      <c r="L11" s="108">
        <v>0</v>
      </c>
      <c r="M11" s="230">
        <v>486</v>
      </c>
      <c r="N11" s="25">
        <v>275</v>
      </c>
      <c r="O11" s="25">
        <v>23</v>
      </c>
      <c r="P11" s="25">
        <v>105</v>
      </c>
      <c r="Q11" s="25">
        <v>0</v>
      </c>
      <c r="R11" s="25">
        <v>34</v>
      </c>
      <c r="S11" s="108">
        <v>49</v>
      </c>
    </row>
    <row r="12" spans="1:23" ht="47.25" customHeight="1">
      <c r="A12" s="260">
        <v>2021</v>
      </c>
      <c r="B12" s="25">
        <v>439</v>
      </c>
      <c r="C12" s="272">
        <v>62.954411827972407</v>
      </c>
      <c r="D12" s="25">
        <v>12</v>
      </c>
      <c r="E12" s="271">
        <v>10.053029731835432</v>
      </c>
      <c r="F12" s="25">
        <v>687</v>
      </c>
      <c r="G12" s="269">
        <v>575.53595214757843</v>
      </c>
      <c r="H12" s="230">
        <v>439</v>
      </c>
      <c r="I12" s="25">
        <v>70</v>
      </c>
      <c r="J12" s="25">
        <v>344</v>
      </c>
      <c r="K12" s="25">
        <v>25</v>
      </c>
      <c r="L12" s="108">
        <v>0</v>
      </c>
      <c r="M12" s="230">
        <v>439</v>
      </c>
      <c r="N12" s="25">
        <v>272</v>
      </c>
      <c r="O12" s="25">
        <v>20</v>
      </c>
      <c r="P12" s="25">
        <v>89</v>
      </c>
      <c r="Q12" s="25">
        <v>0</v>
      </c>
      <c r="R12" s="25">
        <v>26</v>
      </c>
      <c r="S12" s="108">
        <v>15</v>
      </c>
    </row>
    <row r="13" spans="1:23" ht="47.25" customHeight="1">
      <c r="A13" s="300">
        <v>2022</v>
      </c>
      <c r="B13" s="216">
        <v>403</v>
      </c>
      <c r="C13" s="221">
        <v>56.39439694378752</v>
      </c>
      <c r="D13" s="216">
        <v>9</v>
      </c>
      <c r="E13" s="339">
        <v>7.5280419562871694</v>
      </c>
      <c r="F13" s="216">
        <v>638</v>
      </c>
      <c r="G13" s="340">
        <v>533.65452979013492</v>
      </c>
      <c r="H13" s="221">
        <v>403</v>
      </c>
      <c r="I13" s="216">
        <v>65</v>
      </c>
      <c r="J13" s="216">
        <v>306</v>
      </c>
      <c r="K13" s="216">
        <v>32</v>
      </c>
      <c r="L13" s="217">
        <v>0</v>
      </c>
      <c r="M13" s="221">
        <v>403</v>
      </c>
      <c r="N13" s="216">
        <v>266</v>
      </c>
      <c r="O13" s="216">
        <v>16</v>
      </c>
      <c r="P13" s="216">
        <v>67</v>
      </c>
      <c r="Q13" s="216">
        <v>1</v>
      </c>
      <c r="R13" s="216">
        <v>20</v>
      </c>
      <c r="S13" s="217">
        <v>33</v>
      </c>
    </row>
    <row r="14" spans="1:23" s="21" customFormat="1" ht="47.25" customHeight="1">
      <c r="A14" s="97">
        <v>2023</v>
      </c>
      <c r="B14" s="105">
        <v>516</v>
      </c>
      <c r="C14" s="222">
        <v>70.238484099999994</v>
      </c>
      <c r="D14" s="105">
        <v>17</v>
      </c>
      <c r="E14" s="273">
        <v>14.01507</v>
      </c>
      <c r="F14" s="105">
        <v>941</v>
      </c>
      <c r="G14" s="270">
        <v>775.77536299999997</v>
      </c>
      <c r="H14" s="222">
        <v>516</v>
      </c>
      <c r="I14" s="105">
        <v>58</v>
      </c>
      <c r="J14" s="105">
        <v>421</v>
      </c>
      <c r="K14" s="105">
        <v>37</v>
      </c>
      <c r="L14" s="110">
        <v>0</v>
      </c>
      <c r="M14" s="222">
        <v>504</v>
      </c>
      <c r="N14" s="105">
        <v>343</v>
      </c>
      <c r="O14" s="105">
        <v>25</v>
      </c>
      <c r="P14" s="105">
        <v>91</v>
      </c>
      <c r="Q14" s="105">
        <v>4</v>
      </c>
      <c r="R14" s="105">
        <v>28</v>
      </c>
      <c r="S14" s="110">
        <v>39</v>
      </c>
    </row>
    <row r="15" spans="1:23" ht="36" customHeight="1">
      <c r="A15" s="529" t="s">
        <v>300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  <c r="O15" s="530"/>
      <c r="P15" s="530"/>
      <c r="Q15" s="530"/>
      <c r="R15" s="530"/>
      <c r="S15" s="530"/>
    </row>
    <row r="16" spans="1:23" s="27" customFormat="1" ht="15" customHeight="1">
      <c r="A16" s="17" t="s">
        <v>365</v>
      </c>
      <c r="B16" s="17"/>
      <c r="C16" s="17"/>
      <c r="D16" s="17"/>
      <c r="E16" s="17"/>
      <c r="F16" s="17"/>
      <c r="G16" s="17"/>
      <c r="H16" s="18"/>
      <c r="I16" s="17"/>
      <c r="J16" s="17"/>
      <c r="K16" s="17"/>
      <c r="L16" s="17"/>
      <c r="M16" s="17"/>
      <c r="O16" s="17"/>
      <c r="P16" s="17"/>
      <c r="Q16" s="17"/>
      <c r="R16" s="17"/>
      <c r="S16" s="16" t="s">
        <v>32</v>
      </c>
    </row>
  </sheetData>
  <mergeCells count="21">
    <mergeCell ref="A15:S15"/>
    <mergeCell ref="K5:K6"/>
    <mergeCell ref="L5:L6"/>
    <mergeCell ref="M5:M6"/>
    <mergeCell ref="N5:N6"/>
    <mergeCell ref="H5:H6"/>
    <mergeCell ref="J5:J6"/>
    <mergeCell ref="M4:S4"/>
    <mergeCell ref="B5:B6"/>
    <mergeCell ref="D5:D6"/>
    <mergeCell ref="F5:F6"/>
    <mergeCell ref="A2:S2"/>
    <mergeCell ref="Q5:Q6"/>
    <mergeCell ref="R5:R6"/>
    <mergeCell ref="S5:S6"/>
    <mergeCell ref="I5:I6"/>
    <mergeCell ref="O5:O6"/>
    <mergeCell ref="P5:P6"/>
    <mergeCell ref="A4:A6"/>
    <mergeCell ref="B4:G4"/>
    <mergeCell ref="H4:L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76" firstPageNumber="200" pageOrder="overThenDown" orientation="landscape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9063-2D37-4A47-BD38-23DF2418C4BB}">
  <dimension ref="A1:W25"/>
  <sheetViews>
    <sheetView view="pageBreakPreview" zoomScaleNormal="100" zoomScaleSheetLayoutView="100" workbookViewId="0">
      <selection activeCell="F5" sqref="F5"/>
    </sheetView>
  </sheetViews>
  <sheetFormatPr defaultColWidth="9" defaultRowHeight="16.5"/>
  <cols>
    <col min="1" max="1" width="15.375" style="142" bestFit="1" customWidth="1"/>
    <col min="2" max="2" width="8.25" style="142" customWidth="1"/>
    <col min="3" max="3" width="7.5" style="142" customWidth="1"/>
    <col min="4" max="4" width="8.125" style="142" customWidth="1"/>
    <col min="5" max="5" width="9.625" style="142" bestFit="1" customWidth="1"/>
    <col min="6" max="6" width="8.875" style="142" customWidth="1"/>
    <col min="7" max="7" width="9.25" style="142" bestFit="1" customWidth="1"/>
    <col min="8" max="8" width="8.625" style="142" customWidth="1"/>
    <col min="9" max="9" width="6.625" style="142" customWidth="1"/>
    <col min="10" max="10" width="8.625" style="142" customWidth="1"/>
    <col min="11" max="11" width="8.375" style="142" customWidth="1"/>
    <col min="12" max="12" width="9.75" style="142" bestFit="1" customWidth="1"/>
    <col min="13" max="13" width="10.75" style="142" customWidth="1"/>
    <col min="14" max="16384" width="9" style="142"/>
  </cols>
  <sheetData>
    <row r="1" spans="1:23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ht="30" customHeight="1">
      <c r="A2" s="573" t="s">
        <v>437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</row>
    <row r="3" spans="1:23">
      <c r="A3" s="163" t="s">
        <v>397</v>
      </c>
      <c r="B3" s="163"/>
      <c r="C3" s="163"/>
      <c r="D3" s="163"/>
      <c r="E3" s="146"/>
      <c r="F3" s="146"/>
      <c r="G3" s="146"/>
      <c r="H3" s="146"/>
      <c r="I3" s="146"/>
      <c r="J3" s="146"/>
      <c r="K3" s="144"/>
      <c r="L3" s="144"/>
      <c r="M3" s="143" t="s">
        <v>396</v>
      </c>
    </row>
    <row r="4" spans="1:23" ht="37.5" customHeight="1">
      <c r="A4" s="580" t="s">
        <v>370</v>
      </c>
      <c r="B4" s="574" t="s">
        <v>395</v>
      </c>
      <c r="C4" s="576" t="s">
        <v>394</v>
      </c>
      <c r="D4" s="577"/>
      <c r="E4" s="577"/>
      <c r="F4" s="577"/>
      <c r="G4" s="577"/>
      <c r="H4" s="577"/>
      <c r="I4" s="577"/>
      <c r="J4" s="578"/>
      <c r="K4" s="579"/>
      <c r="L4" s="579"/>
      <c r="M4" s="579"/>
    </row>
    <row r="5" spans="1:23" ht="45.75" thickBot="1">
      <c r="A5" s="581"/>
      <c r="B5" s="575"/>
      <c r="C5" s="161" t="s">
        <v>393</v>
      </c>
      <c r="D5" s="161" t="s">
        <v>392</v>
      </c>
      <c r="E5" s="161" t="s">
        <v>391</v>
      </c>
      <c r="F5" s="161" t="s">
        <v>390</v>
      </c>
      <c r="G5" s="161" t="s">
        <v>389</v>
      </c>
      <c r="H5" s="162" t="s">
        <v>388</v>
      </c>
      <c r="I5" s="161" t="s">
        <v>387</v>
      </c>
      <c r="J5" s="156" t="s">
        <v>372</v>
      </c>
      <c r="K5" s="579"/>
      <c r="L5" s="579"/>
      <c r="M5" s="579"/>
    </row>
    <row r="6" spans="1:23" ht="21.75" hidden="1" customHeight="1" thickTop="1">
      <c r="A6" s="154">
        <v>2016</v>
      </c>
      <c r="B6" s="160">
        <v>78398</v>
      </c>
      <c r="C6" s="152">
        <v>12531</v>
      </c>
      <c r="D6" s="152">
        <v>56883</v>
      </c>
      <c r="E6" s="152">
        <v>32</v>
      </c>
      <c r="F6" s="152">
        <v>5688</v>
      </c>
      <c r="G6" s="152">
        <v>203</v>
      </c>
      <c r="H6" s="152">
        <v>345</v>
      </c>
      <c r="I6" s="152">
        <v>124</v>
      </c>
      <c r="J6" s="151">
        <v>2592</v>
      </c>
      <c r="K6" s="579"/>
      <c r="L6" s="579"/>
      <c r="M6" s="579"/>
    </row>
    <row r="7" spans="1:23" ht="21.75" hidden="1" customHeight="1">
      <c r="A7" s="154">
        <v>2017</v>
      </c>
      <c r="B7" s="159">
        <v>83561</v>
      </c>
      <c r="C7" s="152">
        <v>7984</v>
      </c>
      <c r="D7" s="152">
        <v>70367</v>
      </c>
      <c r="E7" s="152">
        <v>39</v>
      </c>
      <c r="F7" s="152">
        <v>3341</v>
      </c>
      <c r="G7" s="152">
        <v>65</v>
      </c>
      <c r="H7" s="152">
        <v>379</v>
      </c>
      <c r="I7" s="152">
        <v>164</v>
      </c>
      <c r="J7" s="151">
        <v>1222</v>
      </c>
      <c r="K7" s="579"/>
      <c r="L7" s="579"/>
      <c r="M7" s="579"/>
    </row>
    <row r="8" spans="1:23" ht="30.75" hidden="1" customHeight="1" thickTop="1">
      <c r="A8" s="154">
        <v>2018</v>
      </c>
      <c r="B8" s="274">
        <f>C8+D8+E8+F8+G8+H8+J8+I8</f>
        <v>85113</v>
      </c>
      <c r="C8" s="152">
        <v>10333</v>
      </c>
      <c r="D8" s="152">
        <v>71539</v>
      </c>
      <c r="E8" s="152">
        <v>0</v>
      </c>
      <c r="F8" s="152">
        <v>625</v>
      </c>
      <c r="G8" s="152">
        <v>673</v>
      </c>
      <c r="H8" s="152">
        <v>386</v>
      </c>
      <c r="I8" s="152">
        <v>143</v>
      </c>
      <c r="J8" s="151">
        <v>1414</v>
      </c>
      <c r="K8" s="579"/>
      <c r="L8" s="579"/>
      <c r="M8" s="579"/>
    </row>
    <row r="9" spans="1:23" ht="30.75" customHeight="1" thickTop="1">
      <c r="A9" s="154">
        <v>2019</v>
      </c>
      <c r="B9" s="274">
        <f t="shared" ref="B9:B11" si="0">C9+D9+E9+F9+G9+H9+J9+I9</f>
        <v>71552</v>
      </c>
      <c r="C9" s="152">
        <v>7589</v>
      </c>
      <c r="D9" s="152">
        <v>61746</v>
      </c>
      <c r="E9" s="152">
        <v>6</v>
      </c>
      <c r="F9" s="152">
        <v>562</v>
      </c>
      <c r="G9" s="152">
        <v>281</v>
      </c>
      <c r="H9" s="152">
        <v>268</v>
      </c>
      <c r="I9" s="152">
        <v>139</v>
      </c>
      <c r="J9" s="151">
        <v>961</v>
      </c>
      <c r="K9" s="579"/>
      <c r="L9" s="579"/>
      <c r="M9" s="579"/>
    </row>
    <row r="10" spans="1:23" ht="30.75" customHeight="1">
      <c r="A10" s="154">
        <v>2020</v>
      </c>
      <c r="B10" s="274">
        <f t="shared" si="0"/>
        <v>57485</v>
      </c>
      <c r="C10" s="152">
        <v>10718</v>
      </c>
      <c r="D10" s="152">
        <v>44722</v>
      </c>
      <c r="E10" s="152">
        <v>3</v>
      </c>
      <c r="F10" s="152">
        <v>131</v>
      </c>
      <c r="G10" s="152">
        <v>35</v>
      </c>
      <c r="H10" s="152">
        <v>300</v>
      </c>
      <c r="I10" s="152">
        <v>95</v>
      </c>
      <c r="J10" s="151">
        <v>1481</v>
      </c>
      <c r="K10" s="579"/>
      <c r="L10" s="579"/>
      <c r="M10" s="579"/>
    </row>
    <row r="11" spans="1:23" ht="30.75" customHeight="1">
      <c r="A11" s="154">
        <v>2021</v>
      </c>
      <c r="B11" s="274">
        <f t="shared" si="0"/>
        <v>52789</v>
      </c>
      <c r="C11" s="152">
        <v>11333</v>
      </c>
      <c r="D11" s="152">
        <v>37317</v>
      </c>
      <c r="E11" s="152">
        <v>0</v>
      </c>
      <c r="F11" s="152">
        <v>50</v>
      </c>
      <c r="G11" s="152">
        <v>695</v>
      </c>
      <c r="H11" s="152">
        <v>242</v>
      </c>
      <c r="I11" s="152">
        <v>95</v>
      </c>
      <c r="J11" s="151">
        <v>3057</v>
      </c>
      <c r="K11" s="579"/>
      <c r="L11" s="579"/>
      <c r="M11" s="579"/>
    </row>
    <row r="12" spans="1:23" ht="30.75" customHeight="1">
      <c r="A12" s="154">
        <v>2022</v>
      </c>
      <c r="B12" s="341">
        <f t="shared" ref="B12:B13" si="1">C12+D12+E12+F12+G12+H12+J12+I12</f>
        <v>81050</v>
      </c>
      <c r="C12" s="342">
        <v>16613</v>
      </c>
      <c r="D12" s="342">
        <v>59984</v>
      </c>
      <c r="E12" s="343">
        <v>0</v>
      </c>
      <c r="F12" s="343">
        <v>231</v>
      </c>
      <c r="G12" s="342">
        <v>672</v>
      </c>
      <c r="H12" s="342">
        <v>268</v>
      </c>
      <c r="I12" s="342">
        <v>99</v>
      </c>
      <c r="J12" s="344">
        <v>3183</v>
      </c>
      <c r="K12" s="579"/>
      <c r="L12" s="579"/>
      <c r="M12" s="579"/>
    </row>
    <row r="13" spans="1:23" ht="30.75" customHeight="1">
      <c r="A13" s="150">
        <v>2023</v>
      </c>
      <c r="B13" s="289">
        <f t="shared" si="1"/>
        <v>106168</v>
      </c>
      <c r="C13" s="290">
        <v>17644</v>
      </c>
      <c r="D13" s="290">
        <v>77416</v>
      </c>
      <c r="E13" s="291">
        <v>219</v>
      </c>
      <c r="F13" s="291">
        <v>5690</v>
      </c>
      <c r="G13" s="290">
        <v>934</v>
      </c>
      <c r="H13" s="290">
        <v>278</v>
      </c>
      <c r="I13" s="290">
        <v>195</v>
      </c>
      <c r="J13" s="292">
        <v>3792</v>
      </c>
      <c r="K13" s="579"/>
      <c r="L13" s="579"/>
      <c r="M13" s="579"/>
    </row>
    <row r="14" spans="1:23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</row>
    <row r="15" spans="1:23" ht="37.5" customHeight="1">
      <c r="A15" s="580" t="s">
        <v>426</v>
      </c>
      <c r="B15" s="578" t="s">
        <v>386</v>
      </c>
      <c r="C15" s="582"/>
      <c r="D15" s="582"/>
      <c r="E15" s="582"/>
      <c r="F15" s="582"/>
      <c r="G15" s="582" t="s">
        <v>385</v>
      </c>
      <c r="H15" s="582"/>
      <c r="I15" s="582"/>
      <c r="J15" s="582" t="s">
        <v>384</v>
      </c>
      <c r="K15" s="582"/>
      <c r="L15" s="582"/>
      <c r="M15" s="582"/>
    </row>
    <row r="16" spans="1:23" ht="45.75" thickBot="1">
      <c r="A16" s="581"/>
      <c r="B16" s="157" t="s">
        <v>383</v>
      </c>
      <c r="C16" s="156" t="s">
        <v>382</v>
      </c>
      <c r="D16" s="156" t="s">
        <v>381</v>
      </c>
      <c r="E16" s="156" t="s">
        <v>380</v>
      </c>
      <c r="F16" s="156" t="s">
        <v>379</v>
      </c>
      <c r="G16" s="156" t="s">
        <v>378</v>
      </c>
      <c r="H16" s="156" t="s">
        <v>377</v>
      </c>
      <c r="I16" s="156" t="s">
        <v>376</v>
      </c>
      <c r="J16" s="156" t="s">
        <v>375</v>
      </c>
      <c r="K16" s="156" t="s">
        <v>374</v>
      </c>
      <c r="L16" s="156" t="s">
        <v>373</v>
      </c>
      <c r="M16" s="156" t="s">
        <v>372</v>
      </c>
    </row>
    <row r="17" spans="1:13" ht="21.75" hidden="1" customHeight="1" thickTop="1">
      <c r="A17" s="154">
        <v>2016</v>
      </c>
      <c r="B17" s="152">
        <v>3408</v>
      </c>
      <c r="C17" s="152">
        <v>55847</v>
      </c>
      <c r="D17" s="152">
        <v>13479</v>
      </c>
      <c r="E17" s="152">
        <v>171</v>
      </c>
      <c r="F17" s="155">
        <v>562</v>
      </c>
      <c r="G17" s="152">
        <v>4902</v>
      </c>
      <c r="H17" s="152">
        <v>68532</v>
      </c>
      <c r="I17" s="155">
        <v>33</v>
      </c>
      <c r="J17" s="152">
        <v>469</v>
      </c>
      <c r="K17" s="152">
        <v>0</v>
      </c>
      <c r="L17" s="152">
        <v>8354</v>
      </c>
      <c r="M17" s="151">
        <v>69575</v>
      </c>
    </row>
    <row r="18" spans="1:13" ht="21.75" hidden="1" customHeight="1">
      <c r="A18" s="154">
        <v>2017</v>
      </c>
      <c r="B18" s="152">
        <v>3628</v>
      </c>
      <c r="C18" s="152">
        <v>64638</v>
      </c>
      <c r="D18" s="152">
        <v>14587</v>
      </c>
      <c r="E18" s="152">
        <v>251</v>
      </c>
      <c r="F18" s="153">
        <v>457</v>
      </c>
      <c r="G18" s="152">
        <v>5098</v>
      </c>
      <c r="H18" s="152">
        <v>78405</v>
      </c>
      <c r="I18" s="153">
        <v>58</v>
      </c>
      <c r="J18" s="152">
        <v>570</v>
      </c>
      <c r="K18" s="152">
        <v>0</v>
      </c>
      <c r="L18" s="152">
        <v>7004</v>
      </c>
      <c r="M18" s="151">
        <v>75987</v>
      </c>
    </row>
    <row r="19" spans="1:13" ht="21.75" hidden="1" customHeight="1" thickTop="1">
      <c r="A19" s="154">
        <v>2018</v>
      </c>
      <c r="B19" s="152">
        <v>3361</v>
      </c>
      <c r="C19" s="152">
        <v>63913</v>
      </c>
      <c r="D19" s="152">
        <v>12168</v>
      </c>
      <c r="E19" s="152">
        <v>310</v>
      </c>
      <c r="F19" s="275">
        <v>170</v>
      </c>
      <c r="G19" s="152">
        <v>4580</v>
      </c>
      <c r="H19" s="152">
        <v>75508</v>
      </c>
      <c r="I19" s="275">
        <v>34</v>
      </c>
      <c r="J19" s="152">
        <v>572</v>
      </c>
      <c r="K19" s="152">
        <v>0</v>
      </c>
      <c r="L19" s="152">
        <v>2121</v>
      </c>
      <c r="M19" s="151">
        <v>80058</v>
      </c>
    </row>
    <row r="20" spans="1:13" ht="21.75" customHeight="1" thickTop="1">
      <c r="A20" s="154">
        <v>2019</v>
      </c>
      <c r="B20" s="152">
        <v>2691</v>
      </c>
      <c r="C20" s="152">
        <v>48225</v>
      </c>
      <c r="D20" s="152">
        <v>10576</v>
      </c>
      <c r="E20" s="152">
        <v>100</v>
      </c>
      <c r="F20" s="275">
        <v>254</v>
      </c>
      <c r="G20" s="152">
        <v>4215</v>
      </c>
      <c r="H20" s="152">
        <v>57531</v>
      </c>
      <c r="I20" s="275">
        <v>254</v>
      </c>
      <c r="J20" s="152">
        <v>407</v>
      </c>
      <c r="K20" s="152">
        <v>731</v>
      </c>
      <c r="L20" s="152">
        <v>1957</v>
      </c>
      <c r="M20" s="151">
        <v>47491</v>
      </c>
    </row>
    <row r="21" spans="1:13" ht="21.75" customHeight="1">
      <c r="A21" s="154">
        <v>2020</v>
      </c>
      <c r="B21" s="152">
        <v>2199</v>
      </c>
      <c r="C21" s="152">
        <v>44019</v>
      </c>
      <c r="D21" s="152">
        <v>10755</v>
      </c>
      <c r="E21" s="152">
        <v>119</v>
      </c>
      <c r="F21" s="275">
        <v>393</v>
      </c>
      <c r="G21" s="152">
        <v>4882</v>
      </c>
      <c r="H21" s="152">
        <v>52601</v>
      </c>
      <c r="I21" s="275">
        <v>2</v>
      </c>
      <c r="J21" s="152">
        <v>406</v>
      </c>
      <c r="K21" s="152">
        <v>1</v>
      </c>
      <c r="L21" s="152">
        <v>1638</v>
      </c>
      <c r="M21" s="151">
        <v>55440</v>
      </c>
    </row>
    <row r="22" spans="1:13" ht="21.75" customHeight="1">
      <c r="A22" s="154">
        <v>2021</v>
      </c>
      <c r="B22" s="152">
        <v>1546</v>
      </c>
      <c r="C22" s="152">
        <v>30259</v>
      </c>
      <c r="D22" s="152">
        <v>7563</v>
      </c>
      <c r="E22" s="152">
        <v>83</v>
      </c>
      <c r="F22" s="275">
        <v>282</v>
      </c>
      <c r="G22" s="152">
        <v>3401</v>
      </c>
      <c r="H22" s="152">
        <v>36329</v>
      </c>
      <c r="I22" s="275">
        <v>3</v>
      </c>
      <c r="J22" s="152">
        <v>439</v>
      </c>
      <c r="K22" s="152">
        <v>4</v>
      </c>
      <c r="L22" s="152">
        <v>1062</v>
      </c>
      <c r="M22" s="151">
        <v>52925</v>
      </c>
    </row>
    <row r="23" spans="1:13" s="345" customFormat="1" ht="21.75" customHeight="1">
      <c r="A23" s="154">
        <v>2022</v>
      </c>
      <c r="B23" s="442">
        <v>2890</v>
      </c>
      <c r="C23" s="152">
        <v>51880</v>
      </c>
      <c r="D23" s="152">
        <v>13522</v>
      </c>
      <c r="E23" s="152">
        <v>155</v>
      </c>
      <c r="F23" s="275">
        <v>787</v>
      </c>
      <c r="G23" s="152">
        <v>6089</v>
      </c>
      <c r="H23" s="152">
        <v>63138</v>
      </c>
      <c r="I23" s="275">
        <v>7</v>
      </c>
      <c r="J23" s="152">
        <v>394</v>
      </c>
      <c r="K23" s="152">
        <v>75</v>
      </c>
      <c r="L23" s="152">
        <v>1498</v>
      </c>
      <c r="M23" s="151">
        <v>81008</v>
      </c>
    </row>
    <row r="24" spans="1:13" ht="21.75" customHeight="1">
      <c r="A24" s="150">
        <v>2023</v>
      </c>
      <c r="B24" s="149">
        <v>3938</v>
      </c>
      <c r="C24" s="148">
        <v>68024</v>
      </c>
      <c r="D24" s="148">
        <v>19556</v>
      </c>
      <c r="E24" s="148">
        <v>375</v>
      </c>
      <c r="F24" s="276">
        <v>1091</v>
      </c>
      <c r="G24" s="148">
        <v>8036</v>
      </c>
      <c r="H24" s="148">
        <v>84932</v>
      </c>
      <c r="I24" s="276">
        <v>16</v>
      </c>
      <c r="J24" s="148">
        <v>551</v>
      </c>
      <c r="K24" s="148">
        <v>303</v>
      </c>
      <c r="L24" s="148">
        <v>6349</v>
      </c>
      <c r="M24" s="147">
        <v>1173</v>
      </c>
    </row>
    <row r="25" spans="1:13">
      <c r="A25" s="144" t="s">
        <v>371</v>
      </c>
      <c r="B25" s="144"/>
      <c r="C25" s="144"/>
      <c r="D25" s="144"/>
      <c r="E25" s="144"/>
      <c r="F25" s="146"/>
      <c r="G25" s="146"/>
      <c r="H25" s="146"/>
      <c r="I25" s="146"/>
      <c r="J25" s="145"/>
      <c r="K25" s="144"/>
      <c r="L25" s="144"/>
      <c r="M25" s="143" t="s">
        <v>488</v>
      </c>
    </row>
  </sheetData>
  <mergeCells count="9">
    <mergeCell ref="A2:M2"/>
    <mergeCell ref="B4:B5"/>
    <mergeCell ref="C4:J4"/>
    <mergeCell ref="K4:M13"/>
    <mergeCell ref="A15:A16"/>
    <mergeCell ref="B15:F15"/>
    <mergeCell ref="G15:I15"/>
    <mergeCell ref="J15:M15"/>
    <mergeCell ref="A4:A5"/>
  </mergeCells>
  <phoneticPr fontId="2" type="noConversion"/>
  <pageMargins left="0.69986110925674438" right="0.69986110925674438" top="0.75" bottom="0.75" header="0.30000001192092896" footer="0.30000001192092896"/>
  <pageSetup paperSize="9" orientation="portrait" r:id="rId1"/>
  <colBreaks count="1" manualBreakCount="1">
    <brk id="9" min="1" max="163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3"/>
  <sheetViews>
    <sheetView view="pageBreakPreview" zoomScaleNormal="100" zoomScaleSheetLayoutView="100" workbookViewId="0">
      <selection activeCell="E1" sqref="E1"/>
    </sheetView>
  </sheetViews>
  <sheetFormatPr defaultColWidth="10" defaultRowHeight="13.5"/>
  <cols>
    <col min="1" max="1" width="12" style="13" customWidth="1"/>
    <col min="2" max="3" width="9.875" style="13" customWidth="1"/>
    <col min="4" max="4" width="10.5" style="13" customWidth="1"/>
    <col min="5" max="6" width="9.875" style="13" customWidth="1"/>
    <col min="7" max="23" width="8.75" style="13" customWidth="1"/>
    <col min="24" max="24" width="5.75" style="13" customWidth="1"/>
    <col min="25" max="16384" width="10" style="13"/>
  </cols>
  <sheetData>
    <row r="1" spans="1:25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5" s="32" customFormat="1" ht="30" customHeight="1">
      <c r="A2" s="459" t="s">
        <v>60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60"/>
      <c r="X2" s="33"/>
      <c r="Y2" s="33"/>
    </row>
    <row r="3" spans="1:25" s="27" customFormat="1" ht="15" customHeight="1">
      <c r="A3" s="461" t="s">
        <v>59</v>
      </c>
      <c r="B3" s="462"/>
      <c r="C3" s="462"/>
      <c r="D3" s="462"/>
      <c r="E3" s="462"/>
      <c r="F3" s="462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28"/>
      <c r="S3" s="30"/>
      <c r="T3" s="30"/>
      <c r="U3" s="30"/>
      <c r="V3" s="30"/>
      <c r="W3" s="29" t="s">
        <v>58</v>
      </c>
      <c r="X3" s="28"/>
    </row>
    <row r="4" spans="1:25" ht="23.25" customHeight="1">
      <c r="A4" s="463" t="s">
        <v>57</v>
      </c>
      <c r="B4" s="465" t="s">
        <v>56</v>
      </c>
      <c r="C4" s="467" t="s">
        <v>55</v>
      </c>
      <c r="D4" s="467" t="s">
        <v>54</v>
      </c>
      <c r="E4" s="469" t="s">
        <v>53</v>
      </c>
      <c r="F4" s="471" t="s">
        <v>52</v>
      </c>
      <c r="G4" s="473" t="s">
        <v>51</v>
      </c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4"/>
      <c r="V4" s="474"/>
      <c r="W4" s="475"/>
      <c r="X4" s="26"/>
    </row>
    <row r="5" spans="1:25" ht="42" customHeight="1" thickBot="1">
      <c r="A5" s="464"/>
      <c r="B5" s="466"/>
      <c r="C5" s="468"/>
      <c r="D5" s="468"/>
      <c r="E5" s="470"/>
      <c r="F5" s="472"/>
      <c r="G5" s="116"/>
      <c r="H5" s="117" t="s">
        <v>50</v>
      </c>
      <c r="I5" s="117" t="s">
        <v>49</v>
      </c>
      <c r="J5" s="117" t="s">
        <v>48</v>
      </c>
      <c r="K5" s="117" t="s">
        <v>47</v>
      </c>
      <c r="L5" s="117" t="s">
        <v>46</v>
      </c>
      <c r="M5" s="117" t="s">
        <v>45</v>
      </c>
      <c r="N5" s="117" t="s">
        <v>44</v>
      </c>
      <c r="O5" s="117" t="s">
        <v>43</v>
      </c>
      <c r="P5" s="117" t="s">
        <v>42</v>
      </c>
      <c r="Q5" s="118" t="s">
        <v>41</v>
      </c>
      <c r="R5" s="119" t="s">
        <v>40</v>
      </c>
      <c r="S5" s="120" t="s">
        <v>39</v>
      </c>
      <c r="T5" s="119" t="s">
        <v>38</v>
      </c>
      <c r="U5" s="119" t="s">
        <v>37</v>
      </c>
      <c r="V5" s="119" t="s">
        <v>36</v>
      </c>
      <c r="W5" s="121" t="s">
        <v>35</v>
      </c>
      <c r="X5" s="14"/>
    </row>
    <row r="6" spans="1:25" ht="24.75" hidden="1" customHeight="1" thickTop="1">
      <c r="A6" s="122">
        <v>2016</v>
      </c>
      <c r="B6" s="167">
        <v>500</v>
      </c>
      <c r="C6" s="170">
        <v>1</v>
      </c>
      <c r="D6" s="173">
        <v>1</v>
      </c>
      <c r="E6" s="178">
        <v>0</v>
      </c>
      <c r="F6" s="176">
        <v>0</v>
      </c>
      <c r="G6" s="180">
        <v>498</v>
      </c>
      <c r="H6" s="24">
        <v>0</v>
      </c>
      <c r="I6" s="24">
        <v>0</v>
      </c>
      <c r="J6" s="24">
        <v>0</v>
      </c>
      <c r="K6" s="24">
        <v>3</v>
      </c>
      <c r="L6" s="24">
        <v>22</v>
      </c>
      <c r="M6" s="24">
        <v>122</v>
      </c>
      <c r="N6" s="24">
        <v>141</v>
      </c>
      <c r="O6" s="24">
        <v>112</v>
      </c>
      <c r="P6" s="24">
        <v>94</v>
      </c>
      <c r="Q6" s="24">
        <v>0</v>
      </c>
      <c r="R6" s="23">
        <v>0</v>
      </c>
      <c r="S6" s="23">
        <v>4</v>
      </c>
      <c r="T6" s="23">
        <v>0</v>
      </c>
      <c r="U6" s="23">
        <v>0</v>
      </c>
      <c r="V6" s="23">
        <v>0</v>
      </c>
      <c r="W6" s="22">
        <v>0</v>
      </c>
      <c r="X6" s="14"/>
    </row>
    <row r="7" spans="1:25" ht="24.75" hidden="1" customHeight="1">
      <c r="A7" s="122">
        <v>2017</v>
      </c>
      <c r="B7" s="168">
        <v>497</v>
      </c>
      <c r="C7" s="171">
        <v>1</v>
      </c>
      <c r="D7" s="174">
        <v>1</v>
      </c>
      <c r="E7" s="179">
        <v>0</v>
      </c>
      <c r="F7" s="177">
        <v>0</v>
      </c>
      <c r="G7" s="181">
        <v>495</v>
      </c>
      <c r="H7" s="24">
        <v>0</v>
      </c>
      <c r="I7" s="24">
        <v>0</v>
      </c>
      <c r="J7" s="24">
        <v>0</v>
      </c>
      <c r="K7" s="24">
        <v>3</v>
      </c>
      <c r="L7" s="24">
        <v>22</v>
      </c>
      <c r="M7" s="24">
        <v>120</v>
      </c>
      <c r="N7" s="24">
        <v>142</v>
      </c>
      <c r="O7" s="24">
        <v>112</v>
      </c>
      <c r="P7" s="24">
        <v>92</v>
      </c>
      <c r="Q7" s="24">
        <v>0</v>
      </c>
      <c r="R7" s="23">
        <v>0</v>
      </c>
      <c r="S7" s="23">
        <v>4</v>
      </c>
      <c r="T7" s="23">
        <v>0</v>
      </c>
      <c r="U7" s="23">
        <v>0</v>
      </c>
      <c r="V7" s="23">
        <v>0</v>
      </c>
      <c r="W7" s="22">
        <v>0</v>
      </c>
      <c r="X7" s="14"/>
    </row>
    <row r="8" spans="1:25" ht="24.75" hidden="1" customHeight="1" thickTop="1">
      <c r="A8" s="122">
        <v>2018</v>
      </c>
      <c r="B8" s="261">
        <v>536</v>
      </c>
      <c r="C8" s="172">
        <v>1</v>
      </c>
      <c r="D8" s="175">
        <v>1</v>
      </c>
      <c r="E8" s="175">
        <v>0</v>
      </c>
      <c r="F8" s="281">
        <v>0</v>
      </c>
      <c r="G8" s="172">
        <v>534</v>
      </c>
      <c r="H8" s="102">
        <v>0</v>
      </c>
      <c r="I8" s="102">
        <v>0</v>
      </c>
      <c r="J8" s="102">
        <v>1</v>
      </c>
      <c r="K8" s="102">
        <v>3</v>
      </c>
      <c r="L8" s="102">
        <v>25</v>
      </c>
      <c r="M8" s="102">
        <v>127</v>
      </c>
      <c r="N8" s="102">
        <v>149</v>
      </c>
      <c r="O8" s="102">
        <v>123</v>
      </c>
      <c r="P8" s="102">
        <v>101</v>
      </c>
      <c r="Q8" s="102">
        <v>0</v>
      </c>
      <c r="R8" s="282">
        <v>0</v>
      </c>
      <c r="S8" s="282">
        <v>5</v>
      </c>
      <c r="T8" s="282">
        <v>0</v>
      </c>
      <c r="U8" s="282">
        <v>0</v>
      </c>
      <c r="V8" s="282">
        <v>0</v>
      </c>
      <c r="W8" s="103">
        <v>0</v>
      </c>
      <c r="X8" s="14"/>
    </row>
    <row r="9" spans="1:25" ht="24.75" customHeight="1" thickTop="1">
      <c r="A9" s="122">
        <v>2019</v>
      </c>
      <c r="B9" s="261">
        <v>548</v>
      </c>
      <c r="C9" s="172">
        <v>1</v>
      </c>
      <c r="D9" s="175">
        <v>1</v>
      </c>
      <c r="E9" s="175">
        <v>0</v>
      </c>
      <c r="F9" s="281">
        <v>0</v>
      </c>
      <c r="G9" s="172">
        <v>546</v>
      </c>
      <c r="H9" s="102">
        <v>0</v>
      </c>
      <c r="I9" s="102">
        <v>0</v>
      </c>
      <c r="J9" s="102">
        <v>1</v>
      </c>
      <c r="K9" s="102">
        <v>3</v>
      </c>
      <c r="L9" s="102">
        <v>25</v>
      </c>
      <c r="M9" s="102">
        <v>126</v>
      </c>
      <c r="N9" s="102">
        <v>156</v>
      </c>
      <c r="O9" s="102">
        <v>129</v>
      </c>
      <c r="P9" s="102">
        <v>101</v>
      </c>
      <c r="Q9" s="102">
        <v>0</v>
      </c>
      <c r="R9" s="282">
        <v>0</v>
      </c>
      <c r="S9" s="282">
        <v>5</v>
      </c>
      <c r="T9" s="282">
        <v>0</v>
      </c>
      <c r="U9" s="282">
        <v>0</v>
      </c>
      <c r="V9" s="282">
        <v>0</v>
      </c>
      <c r="W9" s="103">
        <v>0</v>
      </c>
      <c r="X9" s="14"/>
    </row>
    <row r="10" spans="1:25" ht="24.75" customHeight="1">
      <c r="A10" s="122">
        <v>2020</v>
      </c>
      <c r="B10" s="261">
        <v>566</v>
      </c>
      <c r="C10" s="172">
        <v>1</v>
      </c>
      <c r="D10" s="175">
        <v>1</v>
      </c>
      <c r="E10" s="175">
        <v>0</v>
      </c>
      <c r="F10" s="281">
        <v>0</v>
      </c>
      <c r="G10" s="172">
        <v>564</v>
      </c>
      <c r="H10" s="102">
        <v>0</v>
      </c>
      <c r="I10" s="102">
        <v>0</v>
      </c>
      <c r="J10" s="102">
        <v>1</v>
      </c>
      <c r="K10" s="102">
        <v>3</v>
      </c>
      <c r="L10" s="102">
        <v>25</v>
      </c>
      <c r="M10" s="102">
        <v>128</v>
      </c>
      <c r="N10" s="102">
        <v>163</v>
      </c>
      <c r="O10" s="102">
        <v>134</v>
      </c>
      <c r="P10" s="102">
        <v>114</v>
      </c>
      <c r="Q10" s="102">
        <v>0</v>
      </c>
      <c r="R10" s="282">
        <v>0</v>
      </c>
      <c r="S10" s="282">
        <v>6</v>
      </c>
      <c r="T10" s="282">
        <v>0</v>
      </c>
      <c r="U10" s="282">
        <v>0</v>
      </c>
      <c r="V10" s="282">
        <v>0</v>
      </c>
      <c r="W10" s="103">
        <v>0</v>
      </c>
      <c r="X10" s="14"/>
    </row>
    <row r="11" spans="1:25" ht="24.75" customHeight="1">
      <c r="A11" s="122">
        <v>2021</v>
      </c>
      <c r="B11" s="261">
        <v>577</v>
      </c>
      <c r="C11" s="172">
        <v>1</v>
      </c>
      <c r="D11" s="175">
        <v>1</v>
      </c>
      <c r="E11" s="175">
        <v>0</v>
      </c>
      <c r="F11" s="281">
        <v>0</v>
      </c>
      <c r="G11" s="172">
        <v>575</v>
      </c>
      <c r="H11" s="102">
        <v>0</v>
      </c>
      <c r="I11" s="102">
        <v>0</v>
      </c>
      <c r="J11" s="102">
        <v>1</v>
      </c>
      <c r="K11" s="102">
        <v>3</v>
      </c>
      <c r="L11" s="102">
        <v>25</v>
      </c>
      <c r="M11" s="102">
        <v>130</v>
      </c>
      <c r="N11" s="102">
        <v>162</v>
      </c>
      <c r="O11" s="102">
        <v>134</v>
      </c>
      <c r="P11" s="102">
        <v>114</v>
      </c>
      <c r="Q11" s="102">
        <v>0</v>
      </c>
      <c r="R11" s="282">
        <v>0</v>
      </c>
      <c r="S11" s="282">
        <v>6</v>
      </c>
      <c r="T11" s="282">
        <v>0</v>
      </c>
      <c r="U11" s="282">
        <v>0</v>
      </c>
      <c r="V11" s="282">
        <v>0</v>
      </c>
      <c r="W11" s="103">
        <v>0</v>
      </c>
      <c r="X11" s="14"/>
    </row>
    <row r="12" spans="1:25" ht="24.75" customHeight="1">
      <c r="A12" s="122">
        <v>2022</v>
      </c>
      <c r="B12" s="261">
        <v>599</v>
      </c>
      <c r="C12" s="172">
        <v>1</v>
      </c>
      <c r="D12" s="175">
        <v>2</v>
      </c>
      <c r="E12" s="175">
        <v>0</v>
      </c>
      <c r="F12" s="281">
        <v>0</v>
      </c>
      <c r="G12" s="172">
        <v>596</v>
      </c>
      <c r="H12" s="102">
        <v>0</v>
      </c>
      <c r="I12" s="102">
        <v>0</v>
      </c>
      <c r="J12" s="102">
        <v>1</v>
      </c>
      <c r="K12" s="102">
        <v>4</v>
      </c>
      <c r="L12" s="102">
        <v>25</v>
      </c>
      <c r="M12" s="102">
        <v>134</v>
      </c>
      <c r="N12" s="102">
        <v>168</v>
      </c>
      <c r="O12" s="102">
        <v>135</v>
      </c>
      <c r="P12" s="102">
        <v>122</v>
      </c>
      <c r="Q12" s="102">
        <v>0</v>
      </c>
      <c r="R12" s="282">
        <v>0</v>
      </c>
      <c r="S12" s="282">
        <v>7</v>
      </c>
      <c r="T12" s="282">
        <v>0</v>
      </c>
      <c r="U12" s="282">
        <v>0</v>
      </c>
      <c r="V12" s="282">
        <v>0</v>
      </c>
      <c r="W12" s="103">
        <v>0</v>
      </c>
      <c r="X12" s="14"/>
    </row>
    <row r="13" spans="1:25" s="20" customFormat="1" ht="24.75" customHeight="1">
      <c r="A13" s="369">
        <v>2023</v>
      </c>
      <c r="B13" s="376">
        <v>605</v>
      </c>
      <c r="C13" s="389">
        <v>1</v>
      </c>
      <c r="D13" s="390">
        <v>2</v>
      </c>
      <c r="E13" s="390">
        <v>0</v>
      </c>
      <c r="F13" s="391">
        <v>0</v>
      </c>
      <c r="G13" s="389">
        <v>602</v>
      </c>
      <c r="H13" s="392">
        <v>0</v>
      </c>
      <c r="I13" s="392">
        <v>0</v>
      </c>
      <c r="J13" s="392">
        <v>1</v>
      </c>
      <c r="K13" s="392">
        <v>4</v>
      </c>
      <c r="L13" s="392">
        <v>27</v>
      </c>
      <c r="M13" s="392">
        <v>139</v>
      </c>
      <c r="N13" s="392">
        <v>170</v>
      </c>
      <c r="O13" s="392">
        <v>140</v>
      </c>
      <c r="P13" s="392">
        <v>115</v>
      </c>
      <c r="Q13" s="392">
        <v>0</v>
      </c>
      <c r="R13" s="393">
        <v>0</v>
      </c>
      <c r="S13" s="393">
        <v>6</v>
      </c>
      <c r="T13" s="393">
        <v>0</v>
      </c>
      <c r="U13" s="393">
        <v>0</v>
      </c>
      <c r="V13" s="393">
        <v>0</v>
      </c>
      <c r="W13" s="367">
        <v>0</v>
      </c>
      <c r="X13" s="21"/>
    </row>
    <row r="14" spans="1:25" ht="24.75" customHeight="1">
      <c r="A14" s="370" t="s">
        <v>325</v>
      </c>
      <c r="B14" s="377">
        <v>21</v>
      </c>
      <c r="C14" s="378">
        <v>0</v>
      </c>
      <c r="D14" s="379">
        <v>0</v>
      </c>
      <c r="E14" s="379">
        <v>0</v>
      </c>
      <c r="F14" s="380">
        <v>0</v>
      </c>
      <c r="G14" s="378">
        <v>21</v>
      </c>
      <c r="H14" s="381">
        <v>0</v>
      </c>
      <c r="I14" s="381">
        <v>0</v>
      </c>
      <c r="J14" s="381">
        <v>0</v>
      </c>
      <c r="K14" s="381">
        <v>0</v>
      </c>
      <c r="L14" s="381">
        <v>1</v>
      </c>
      <c r="M14" s="381">
        <v>6</v>
      </c>
      <c r="N14" s="381">
        <v>6</v>
      </c>
      <c r="O14" s="381">
        <v>5</v>
      </c>
      <c r="P14" s="381">
        <v>3</v>
      </c>
      <c r="Q14" s="381">
        <v>0</v>
      </c>
      <c r="R14" s="381">
        <v>0</v>
      </c>
      <c r="S14" s="381">
        <v>0</v>
      </c>
      <c r="T14" s="381">
        <v>0</v>
      </c>
      <c r="U14" s="381">
        <v>0</v>
      </c>
      <c r="V14" s="381">
        <v>0</v>
      </c>
      <c r="W14" s="381">
        <v>0</v>
      </c>
      <c r="X14" s="19"/>
    </row>
    <row r="15" spans="1:25" ht="24.75" customHeight="1">
      <c r="A15" s="370" t="s">
        <v>22</v>
      </c>
      <c r="B15" s="377">
        <v>14</v>
      </c>
      <c r="C15" s="372">
        <v>0</v>
      </c>
      <c r="D15" s="374">
        <v>0</v>
      </c>
      <c r="E15" s="374">
        <v>0</v>
      </c>
      <c r="F15" s="382">
        <v>0</v>
      </c>
      <c r="G15" s="378">
        <v>14</v>
      </c>
      <c r="H15" s="365">
        <v>0</v>
      </c>
      <c r="I15" s="365">
        <v>0</v>
      </c>
      <c r="J15" s="365">
        <v>0</v>
      </c>
      <c r="K15" s="365">
        <v>0</v>
      </c>
      <c r="L15" s="365">
        <v>1</v>
      </c>
      <c r="M15" s="365">
        <v>4</v>
      </c>
      <c r="N15" s="365">
        <v>5</v>
      </c>
      <c r="O15" s="365">
        <v>3</v>
      </c>
      <c r="P15" s="365">
        <v>1</v>
      </c>
      <c r="Q15" s="365">
        <v>0</v>
      </c>
      <c r="R15" s="365">
        <v>0</v>
      </c>
      <c r="S15" s="383">
        <v>0</v>
      </c>
      <c r="T15" s="365">
        <v>0</v>
      </c>
      <c r="U15" s="365">
        <v>0</v>
      </c>
      <c r="V15" s="383">
        <v>0</v>
      </c>
      <c r="W15" s="365">
        <v>0</v>
      </c>
      <c r="X15" s="14"/>
    </row>
    <row r="16" spans="1:25" ht="24.75" customHeight="1">
      <c r="A16" s="370" t="s">
        <v>481</v>
      </c>
      <c r="B16" s="377">
        <v>13</v>
      </c>
      <c r="C16" s="372">
        <v>0</v>
      </c>
      <c r="D16" s="374">
        <v>0</v>
      </c>
      <c r="E16" s="374">
        <v>0</v>
      </c>
      <c r="F16" s="382">
        <v>0</v>
      </c>
      <c r="G16" s="378">
        <v>13</v>
      </c>
      <c r="H16" s="365">
        <v>0</v>
      </c>
      <c r="I16" s="365">
        <v>0</v>
      </c>
      <c r="J16" s="365">
        <v>0</v>
      </c>
      <c r="K16" s="365">
        <v>0</v>
      </c>
      <c r="L16" s="365">
        <v>1</v>
      </c>
      <c r="M16" s="365">
        <v>4</v>
      </c>
      <c r="N16" s="365">
        <v>3</v>
      </c>
      <c r="O16" s="365">
        <v>2</v>
      </c>
      <c r="P16" s="365">
        <v>3</v>
      </c>
      <c r="Q16" s="365">
        <v>0</v>
      </c>
      <c r="R16" s="365">
        <v>0</v>
      </c>
      <c r="S16" s="383">
        <v>0</v>
      </c>
      <c r="T16" s="365">
        <v>0</v>
      </c>
      <c r="U16" s="365">
        <v>0</v>
      </c>
      <c r="V16" s="383">
        <v>0</v>
      </c>
      <c r="W16" s="365">
        <v>0</v>
      </c>
      <c r="X16" s="14"/>
    </row>
    <row r="17" spans="1:24" ht="24.75" customHeight="1">
      <c r="A17" s="370" t="s">
        <v>326</v>
      </c>
      <c r="B17" s="377">
        <v>24</v>
      </c>
      <c r="C17" s="372">
        <v>0</v>
      </c>
      <c r="D17" s="374">
        <v>0</v>
      </c>
      <c r="E17" s="374">
        <v>0</v>
      </c>
      <c r="F17" s="382">
        <v>0</v>
      </c>
      <c r="G17" s="378">
        <v>24</v>
      </c>
      <c r="H17" s="365">
        <v>0</v>
      </c>
      <c r="I17" s="365">
        <v>0</v>
      </c>
      <c r="J17" s="365">
        <v>0</v>
      </c>
      <c r="K17" s="365">
        <v>1</v>
      </c>
      <c r="L17" s="365">
        <v>1</v>
      </c>
      <c r="M17" s="365">
        <v>6</v>
      </c>
      <c r="N17" s="365">
        <v>6</v>
      </c>
      <c r="O17" s="365">
        <v>6</v>
      </c>
      <c r="P17" s="365">
        <v>4</v>
      </c>
      <c r="Q17" s="365">
        <v>0</v>
      </c>
      <c r="R17" s="365">
        <v>0</v>
      </c>
      <c r="S17" s="383">
        <v>0</v>
      </c>
      <c r="T17" s="365">
        <v>0</v>
      </c>
      <c r="U17" s="365">
        <v>0</v>
      </c>
      <c r="V17" s="383">
        <v>0</v>
      </c>
      <c r="W17" s="365">
        <v>0</v>
      </c>
      <c r="X17" s="14"/>
    </row>
    <row r="18" spans="1:24" ht="24.75" customHeight="1">
      <c r="A18" s="370" t="s">
        <v>327</v>
      </c>
      <c r="B18" s="377">
        <v>16</v>
      </c>
      <c r="C18" s="372">
        <v>0</v>
      </c>
      <c r="D18" s="374">
        <v>0</v>
      </c>
      <c r="E18" s="374">
        <v>0</v>
      </c>
      <c r="F18" s="382">
        <v>0</v>
      </c>
      <c r="G18" s="378">
        <v>16</v>
      </c>
      <c r="H18" s="365">
        <v>0</v>
      </c>
      <c r="I18" s="365">
        <v>0</v>
      </c>
      <c r="J18" s="365">
        <v>0</v>
      </c>
      <c r="K18" s="365">
        <v>0</v>
      </c>
      <c r="L18" s="365">
        <v>1</v>
      </c>
      <c r="M18" s="365">
        <v>4</v>
      </c>
      <c r="N18" s="365">
        <v>5</v>
      </c>
      <c r="O18" s="365">
        <v>2</v>
      </c>
      <c r="P18" s="365">
        <v>4</v>
      </c>
      <c r="Q18" s="365">
        <v>0</v>
      </c>
      <c r="R18" s="365">
        <v>0</v>
      </c>
      <c r="S18" s="383">
        <v>0</v>
      </c>
      <c r="T18" s="365">
        <v>0</v>
      </c>
      <c r="U18" s="365">
        <v>0</v>
      </c>
      <c r="V18" s="383">
        <v>0</v>
      </c>
      <c r="W18" s="365">
        <v>0</v>
      </c>
      <c r="X18" s="14"/>
    </row>
    <row r="19" spans="1:24" ht="24.75" customHeight="1">
      <c r="A19" s="370" t="s">
        <v>328</v>
      </c>
      <c r="B19" s="377">
        <v>17</v>
      </c>
      <c r="C19" s="372">
        <v>0</v>
      </c>
      <c r="D19" s="374">
        <v>0</v>
      </c>
      <c r="E19" s="374">
        <v>0</v>
      </c>
      <c r="F19" s="382">
        <v>0</v>
      </c>
      <c r="G19" s="378">
        <v>17</v>
      </c>
      <c r="H19" s="365">
        <v>0</v>
      </c>
      <c r="I19" s="365">
        <v>0</v>
      </c>
      <c r="J19" s="365">
        <v>0</v>
      </c>
      <c r="K19" s="365">
        <v>0</v>
      </c>
      <c r="L19" s="365">
        <v>1</v>
      </c>
      <c r="M19" s="365">
        <v>5</v>
      </c>
      <c r="N19" s="365">
        <v>3</v>
      </c>
      <c r="O19" s="365">
        <v>4</v>
      </c>
      <c r="P19" s="365">
        <v>4</v>
      </c>
      <c r="Q19" s="365">
        <v>0</v>
      </c>
      <c r="R19" s="365">
        <v>0</v>
      </c>
      <c r="S19" s="383">
        <v>0</v>
      </c>
      <c r="T19" s="365">
        <v>0</v>
      </c>
      <c r="U19" s="365">
        <v>0</v>
      </c>
      <c r="V19" s="383">
        <v>0</v>
      </c>
      <c r="W19" s="365">
        <v>0</v>
      </c>
      <c r="X19" s="14"/>
    </row>
    <row r="20" spans="1:24" ht="24.75" customHeight="1">
      <c r="A20" s="370" t="s">
        <v>329</v>
      </c>
      <c r="B20" s="377">
        <v>16</v>
      </c>
      <c r="C20" s="372">
        <v>0</v>
      </c>
      <c r="D20" s="374">
        <v>0</v>
      </c>
      <c r="E20" s="374">
        <v>0</v>
      </c>
      <c r="F20" s="382">
        <v>0</v>
      </c>
      <c r="G20" s="378">
        <v>16</v>
      </c>
      <c r="H20" s="365">
        <v>0</v>
      </c>
      <c r="I20" s="365">
        <v>0</v>
      </c>
      <c r="J20" s="365">
        <v>0</v>
      </c>
      <c r="K20" s="365">
        <v>0</v>
      </c>
      <c r="L20" s="365">
        <v>1</v>
      </c>
      <c r="M20" s="365">
        <v>4</v>
      </c>
      <c r="N20" s="365">
        <v>4</v>
      </c>
      <c r="O20" s="365">
        <v>3</v>
      </c>
      <c r="P20" s="365">
        <v>4</v>
      </c>
      <c r="Q20" s="381">
        <v>0</v>
      </c>
      <c r="R20" s="381">
        <v>0</v>
      </c>
      <c r="S20" s="383">
        <v>0</v>
      </c>
      <c r="T20" s="381">
        <v>0</v>
      </c>
      <c r="U20" s="381">
        <v>0</v>
      </c>
      <c r="V20" s="383">
        <v>0</v>
      </c>
      <c r="W20" s="381">
        <v>0</v>
      </c>
      <c r="X20" s="14"/>
    </row>
    <row r="21" spans="1:24" ht="24.75" customHeight="1">
      <c r="A21" s="370" t="s">
        <v>330</v>
      </c>
      <c r="B21" s="377">
        <v>14</v>
      </c>
      <c r="C21" s="372">
        <v>0</v>
      </c>
      <c r="D21" s="374">
        <v>0</v>
      </c>
      <c r="E21" s="374">
        <v>0</v>
      </c>
      <c r="F21" s="382">
        <v>0</v>
      </c>
      <c r="G21" s="378">
        <v>14</v>
      </c>
      <c r="H21" s="365">
        <v>0</v>
      </c>
      <c r="I21" s="365">
        <v>0</v>
      </c>
      <c r="J21" s="365">
        <v>0</v>
      </c>
      <c r="K21" s="365">
        <v>0</v>
      </c>
      <c r="L21" s="365">
        <v>1</v>
      </c>
      <c r="M21" s="365">
        <v>4</v>
      </c>
      <c r="N21" s="365">
        <v>5</v>
      </c>
      <c r="O21" s="365">
        <v>3</v>
      </c>
      <c r="P21" s="365">
        <v>1</v>
      </c>
      <c r="Q21" s="365">
        <v>0</v>
      </c>
      <c r="R21" s="365">
        <v>0</v>
      </c>
      <c r="S21" s="383">
        <v>0</v>
      </c>
      <c r="T21" s="365">
        <v>0</v>
      </c>
      <c r="U21" s="365">
        <v>0</v>
      </c>
      <c r="V21" s="383">
        <v>0</v>
      </c>
      <c r="W21" s="365">
        <v>0</v>
      </c>
      <c r="X21" s="14"/>
    </row>
    <row r="22" spans="1:24" ht="24.75" customHeight="1">
      <c r="A22" s="370" t="s">
        <v>331</v>
      </c>
      <c r="B22" s="377">
        <v>16</v>
      </c>
      <c r="C22" s="378">
        <v>0</v>
      </c>
      <c r="D22" s="379">
        <v>0</v>
      </c>
      <c r="E22" s="379">
        <v>0</v>
      </c>
      <c r="F22" s="380">
        <v>0</v>
      </c>
      <c r="G22" s="378">
        <v>16</v>
      </c>
      <c r="H22" s="381">
        <v>0</v>
      </c>
      <c r="I22" s="381">
        <v>0</v>
      </c>
      <c r="J22" s="381">
        <v>0</v>
      </c>
      <c r="K22" s="381">
        <v>1</v>
      </c>
      <c r="L22" s="381">
        <v>1</v>
      </c>
      <c r="M22" s="381">
        <v>4</v>
      </c>
      <c r="N22" s="381">
        <v>5</v>
      </c>
      <c r="O22" s="381">
        <v>2</v>
      </c>
      <c r="P22" s="381">
        <v>2</v>
      </c>
      <c r="Q22" s="365">
        <v>0</v>
      </c>
      <c r="R22" s="365">
        <v>0</v>
      </c>
      <c r="S22" s="381">
        <v>1</v>
      </c>
      <c r="T22" s="365">
        <v>0</v>
      </c>
      <c r="U22" s="365">
        <v>0</v>
      </c>
      <c r="V22" s="381">
        <v>0</v>
      </c>
      <c r="W22" s="381">
        <v>0</v>
      </c>
      <c r="X22" s="19"/>
    </row>
    <row r="23" spans="1:24" ht="24.75" customHeight="1">
      <c r="A23" s="370" t="s">
        <v>332</v>
      </c>
      <c r="B23" s="377">
        <v>22</v>
      </c>
      <c r="C23" s="372">
        <v>0</v>
      </c>
      <c r="D23" s="374">
        <v>0</v>
      </c>
      <c r="E23" s="374">
        <v>0</v>
      </c>
      <c r="F23" s="382">
        <v>0</v>
      </c>
      <c r="G23" s="378">
        <v>22</v>
      </c>
      <c r="H23" s="365">
        <v>0</v>
      </c>
      <c r="I23" s="365">
        <v>0</v>
      </c>
      <c r="J23" s="365">
        <v>0</v>
      </c>
      <c r="K23" s="365">
        <v>0</v>
      </c>
      <c r="L23" s="365">
        <v>1</v>
      </c>
      <c r="M23" s="365">
        <v>7</v>
      </c>
      <c r="N23" s="365">
        <v>4</v>
      </c>
      <c r="O23" s="365">
        <v>4</v>
      </c>
      <c r="P23" s="365">
        <v>3</v>
      </c>
      <c r="Q23" s="365">
        <v>0</v>
      </c>
      <c r="R23" s="365">
        <v>0</v>
      </c>
      <c r="S23" s="383">
        <v>3</v>
      </c>
      <c r="T23" s="365">
        <v>0</v>
      </c>
      <c r="U23" s="365">
        <v>0</v>
      </c>
      <c r="V23" s="383">
        <v>0</v>
      </c>
      <c r="W23" s="365">
        <v>0</v>
      </c>
      <c r="X23" s="14"/>
    </row>
    <row r="24" spans="1:24" ht="24.75" customHeight="1">
      <c r="A24" s="370" t="s">
        <v>333</v>
      </c>
      <c r="B24" s="377">
        <v>20</v>
      </c>
      <c r="C24" s="372">
        <v>0</v>
      </c>
      <c r="D24" s="374">
        <v>0</v>
      </c>
      <c r="E24" s="374">
        <v>0</v>
      </c>
      <c r="F24" s="382">
        <v>0</v>
      </c>
      <c r="G24" s="378">
        <v>20</v>
      </c>
      <c r="H24" s="365">
        <v>0</v>
      </c>
      <c r="I24" s="365">
        <v>0</v>
      </c>
      <c r="J24" s="365">
        <v>0</v>
      </c>
      <c r="K24" s="365">
        <v>0</v>
      </c>
      <c r="L24" s="365">
        <v>1</v>
      </c>
      <c r="M24" s="365">
        <v>5</v>
      </c>
      <c r="N24" s="365">
        <v>8</v>
      </c>
      <c r="O24" s="365">
        <v>3</v>
      </c>
      <c r="P24" s="365">
        <v>3</v>
      </c>
      <c r="Q24" s="365">
        <v>0</v>
      </c>
      <c r="R24" s="365">
        <v>0</v>
      </c>
      <c r="S24" s="383">
        <v>0</v>
      </c>
      <c r="T24" s="365">
        <v>0</v>
      </c>
      <c r="U24" s="365">
        <v>0</v>
      </c>
      <c r="V24" s="383">
        <v>0</v>
      </c>
      <c r="W24" s="365">
        <v>0</v>
      </c>
      <c r="X24" s="14"/>
    </row>
    <row r="25" spans="1:24" ht="24.75" customHeight="1">
      <c r="A25" s="370" t="s">
        <v>334</v>
      </c>
      <c r="B25" s="377">
        <v>38</v>
      </c>
      <c r="C25" s="372">
        <v>0</v>
      </c>
      <c r="D25" s="374">
        <v>0</v>
      </c>
      <c r="E25" s="374">
        <v>0</v>
      </c>
      <c r="F25" s="382">
        <v>0</v>
      </c>
      <c r="G25" s="378">
        <v>38</v>
      </c>
      <c r="H25" s="365">
        <v>0</v>
      </c>
      <c r="I25" s="365">
        <v>0</v>
      </c>
      <c r="J25" s="365">
        <v>0</v>
      </c>
      <c r="K25" s="365">
        <v>0</v>
      </c>
      <c r="L25" s="365">
        <v>1</v>
      </c>
      <c r="M25" s="365">
        <v>5</v>
      </c>
      <c r="N25" s="365">
        <v>9</v>
      </c>
      <c r="O25" s="365">
        <v>15</v>
      </c>
      <c r="P25" s="365">
        <v>8</v>
      </c>
      <c r="Q25" s="365">
        <v>0</v>
      </c>
      <c r="R25" s="365">
        <v>0</v>
      </c>
      <c r="S25" s="383">
        <v>0</v>
      </c>
      <c r="T25" s="365">
        <v>0</v>
      </c>
      <c r="U25" s="365">
        <v>0</v>
      </c>
      <c r="V25" s="383">
        <v>0</v>
      </c>
      <c r="W25" s="365">
        <v>0</v>
      </c>
      <c r="X25" s="14"/>
    </row>
    <row r="26" spans="1:24" ht="24.75" customHeight="1">
      <c r="A26" s="370" t="s">
        <v>335</v>
      </c>
      <c r="B26" s="377">
        <v>18</v>
      </c>
      <c r="C26" s="372">
        <v>0</v>
      </c>
      <c r="D26" s="374">
        <v>0</v>
      </c>
      <c r="E26" s="374">
        <v>0</v>
      </c>
      <c r="F26" s="382">
        <v>0</v>
      </c>
      <c r="G26" s="378">
        <v>18</v>
      </c>
      <c r="H26" s="365">
        <v>0</v>
      </c>
      <c r="I26" s="365">
        <v>0</v>
      </c>
      <c r="J26" s="365">
        <v>0</v>
      </c>
      <c r="K26" s="365">
        <v>0</v>
      </c>
      <c r="L26" s="365">
        <v>1</v>
      </c>
      <c r="M26" s="365">
        <v>4</v>
      </c>
      <c r="N26" s="365">
        <v>6</v>
      </c>
      <c r="O26" s="365">
        <v>5</v>
      </c>
      <c r="P26" s="365">
        <v>2</v>
      </c>
      <c r="Q26" s="381">
        <v>0</v>
      </c>
      <c r="R26" s="381">
        <v>0</v>
      </c>
      <c r="S26" s="383">
        <v>0</v>
      </c>
      <c r="T26" s="381">
        <v>0</v>
      </c>
      <c r="U26" s="381">
        <v>0</v>
      </c>
      <c r="V26" s="383">
        <v>0</v>
      </c>
      <c r="W26" s="365">
        <v>0</v>
      </c>
      <c r="X26" s="14"/>
    </row>
    <row r="27" spans="1:24" ht="24.75" customHeight="1">
      <c r="A27" s="370" t="s">
        <v>482</v>
      </c>
      <c r="B27" s="377">
        <v>12</v>
      </c>
      <c r="C27" s="372">
        <v>0</v>
      </c>
      <c r="D27" s="374">
        <v>0</v>
      </c>
      <c r="E27" s="374">
        <v>0</v>
      </c>
      <c r="F27" s="382">
        <v>0</v>
      </c>
      <c r="G27" s="378">
        <v>12</v>
      </c>
      <c r="H27" s="365">
        <v>0</v>
      </c>
      <c r="I27" s="365">
        <v>0</v>
      </c>
      <c r="J27" s="365">
        <v>0</v>
      </c>
      <c r="K27" s="365">
        <v>0</v>
      </c>
      <c r="L27" s="365">
        <v>1</v>
      </c>
      <c r="M27" s="365">
        <v>4</v>
      </c>
      <c r="N27" s="365">
        <v>3</v>
      </c>
      <c r="O27" s="365">
        <v>1</v>
      </c>
      <c r="P27" s="365">
        <v>3</v>
      </c>
      <c r="Q27" s="365">
        <v>0</v>
      </c>
      <c r="R27" s="365">
        <v>0</v>
      </c>
      <c r="S27" s="383">
        <v>0</v>
      </c>
      <c r="T27" s="365">
        <v>0</v>
      </c>
      <c r="U27" s="365">
        <v>0</v>
      </c>
      <c r="V27" s="383">
        <v>0</v>
      </c>
      <c r="W27" s="365">
        <v>0</v>
      </c>
      <c r="X27" s="14"/>
    </row>
    <row r="28" spans="1:24" ht="24.75" customHeight="1">
      <c r="A28" s="370" t="s">
        <v>336</v>
      </c>
      <c r="B28" s="377">
        <v>23</v>
      </c>
      <c r="C28" s="372">
        <v>0</v>
      </c>
      <c r="D28" s="374">
        <v>0</v>
      </c>
      <c r="E28" s="374">
        <v>0</v>
      </c>
      <c r="F28" s="382">
        <v>0</v>
      </c>
      <c r="G28" s="378">
        <v>23</v>
      </c>
      <c r="H28" s="365">
        <v>0</v>
      </c>
      <c r="I28" s="365">
        <v>0</v>
      </c>
      <c r="J28" s="365">
        <v>0</v>
      </c>
      <c r="K28" s="365">
        <v>1</v>
      </c>
      <c r="L28" s="365">
        <v>1</v>
      </c>
      <c r="M28" s="365">
        <v>6</v>
      </c>
      <c r="N28" s="365">
        <v>9</v>
      </c>
      <c r="O28" s="365">
        <v>2</v>
      </c>
      <c r="P28" s="365">
        <v>4</v>
      </c>
      <c r="Q28" s="365">
        <v>0</v>
      </c>
      <c r="R28" s="365">
        <v>0</v>
      </c>
      <c r="S28" s="383">
        <v>0</v>
      </c>
      <c r="T28" s="365">
        <v>0</v>
      </c>
      <c r="U28" s="365">
        <v>0</v>
      </c>
      <c r="V28" s="383">
        <v>0</v>
      </c>
      <c r="W28" s="381">
        <v>0</v>
      </c>
      <c r="X28" s="14"/>
    </row>
    <row r="29" spans="1:24" ht="24.75" customHeight="1">
      <c r="A29" s="370" t="s">
        <v>337</v>
      </c>
      <c r="B29" s="377">
        <v>30</v>
      </c>
      <c r="C29" s="372">
        <v>0</v>
      </c>
      <c r="D29" s="374">
        <v>0</v>
      </c>
      <c r="E29" s="379">
        <v>0</v>
      </c>
      <c r="F29" s="382">
        <v>0</v>
      </c>
      <c r="G29" s="378">
        <v>30</v>
      </c>
      <c r="H29" s="365">
        <v>0</v>
      </c>
      <c r="I29" s="365">
        <v>0</v>
      </c>
      <c r="J29" s="365">
        <v>0</v>
      </c>
      <c r="K29" s="365">
        <v>0</v>
      </c>
      <c r="L29" s="365">
        <v>1</v>
      </c>
      <c r="M29" s="365">
        <v>6</v>
      </c>
      <c r="N29" s="365">
        <v>8</v>
      </c>
      <c r="O29" s="365">
        <v>5</v>
      </c>
      <c r="P29" s="365">
        <v>10</v>
      </c>
      <c r="Q29" s="365">
        <v>0</v>
      </c>
      <c r="R29" s="365">
        <v>0</v>
      </c>
      <c r="S29" s="383">
        <v>0</v>
      </c>
      <c r="T29" s="381">
        <v>0</v>
      </c>
      <c r="U29" s="381">
        <v>0</v>
      </c>
      <c r="V29" s="383">
        <v>0</v>
      </c>
      <c r="W29" s="365">
        <v>0</v>
      </c>
      <c r="X29" s="14"/>
    </row>
    <row r="30" spans="1:24" ht="24.75" customHeight="1">
      <c r="A30" s="370" t="s">
        <v>338</v>
      </c>
      <c r="B30" s="377">
        <v>24</v>
      </c>
      <c r="C30" s="378">
        <v>0</v>
      </c>
      <c r="D30" s="379">
        <v>0</v>
      </c>
      <c r="E30" s="374">
        <v>0</v>
      </c>
      <c r="F30" s="380">
        <v>0</v>
      </c>
      <c r="G30" s="378">
        <v>24</v>
      </c>
      <c r="H30" s="381">
        <v>0</v>
      </c>
      <c r="I30" s="381">
        <v>0</v>
      </c>
      <c r="J30" s="381">
        <v>0</v>
      </c>
      <c r="K30" s="381">
        <v>0</v>
      </c>
      <c r="L30" s="381">
        <v>1</v>
      </c>
      <c r="M30" s="381">
        <v>6</v>
      </c>
      <c r="N30" s="381">
        <v>6</v>
      </c>
      <c r="O30" s="381">
        <v>7</v>
      </c>
      <c r="P30" s="381">
        <v>4</v>
      </c>
      <c r="Q30" s="365">
        <v>0</v>
      </c>
      <c r="R30" s="365">
        <v>0</v>
      </c>
      <c r="S30" s="381">
        <v>0</v>
      </c>
      <c r="T30" s="365">
        <v>0</v>
      </c>
      <c r="U30" s="365">
        <v>0</v>
      </c>
      <c r="V30" s="381">
        <v>0</v>
      </c>
      <c r="W30" s="381">
        <v>0</v>
      </c>
      <c r="X30" s="19"/>
    </row>
    <row r="31" spans="1:24" ht="24.75" customHeight="1">
      <c r="A31" s="370" t="s">
        <v>339</v>
      </c>
      <c r="B31" s="377">
        <v>21</v>
      </c>
      <c r="C31" s="372">
        <v>0</v>
      </c>
      <c r="D31" s="374">
        <v>0</v>
      </c>
      <c r="E31" s="374">
        <v>0</v>
      </c>
      <c r="F31" s="382">
        <v>0</v>
      </c>
      <c r="G31" s="378">
        <v>21</v>
      </c>
      <c r="H31" s="365">
        <v>0</v>
      </c>
      <c r="I31" s="365">
        <v>0</v>
      </c>
      <c r="J31" s="365">
        <v>0</v>
      </c>
      <c r="K31" s="365">
        <v>0</v>
      </c>
      <c r="L31" s="365">
        <v>1</v>
      </c>
      <c r="M31" s="365">
        <v>4</v>
      </c>
      <c r="N31" s="365">
        <v>7</v>
      </c>
      <c r="O31" s="365">
        <v>6</v>
      </c>
      <c r="P31" s="365">
        <v>3</v>
      </c>
      <c r="Q31" s="365">
        <v>0</v>
      </c>
      <c r="R31" s="365">
        <v>0</v>
      </c>
      <c r="S31" s="383">
        <v>0</v>
      </c>
      <c r="T31" s="365">
        <v>0</v>
      </c>
      <c r="U31" s="365">
        <v>0</v>
      </c>
      <c r="V31" s="383">
        <v>0</v>
      </c>
      <c r="W31" s="365">
        <v>0</v>
      </c>
      <c r="X31" s="14"/>
    </row>
    <row r="32" spans="1:24" ht="24.75" customHeight="1">
      <c r="A32" s="370" t="s">
        <v>340</v>
      </c>
      <c r="B32" s="377">
        <v>24</v>
      </c>
      <c r="C32" s="372">
        <v>0</v>
      </c>
      <c r="D32" s="374">
        <v>0</v>
      </c>
      <c r="E32" s="374">
        <v>0</v>
      </c>
      <c r="F32" s="382">
        <v>0</v>
      </c>
      <c r="G32" s="378">
        <v>24</v>
      </c>
      <c r="H32" s="365">
        <v>0</v>
      </c>
      <c r="I32" s="365">
        <v>0</v>
      </c>
      <c r="J32" s="365">
        <v>0</v>
      </c>
      <c r="K32" s="365">
        <v>0</v>
      </c>
      <c r="L32" s="365">
        <v>1</v>
      </c>
      <c r="M32" s="365">
        <v>5</v>
      </c>
      <c r="N32" s="365">
        <v>11</v>
      </c>
      <c r="O32" s="365">
        <v>3</v>
      </c>
      <c r="P32" s="365">
        <v>4</v>
      </c>
      <c r="Q32" s="381">
        <v>0</v>
      </c>
      <c r="R32" s="381">
        <v>0</v>
      </c>
      <c r="S32" s="383">
        <v>0</v>
      </c>
      <c r="T32" s="381">
        <v>0</v>
      </c>
      <c r="U32" s="381">
        <v>0</v>
      </c>
      <c r="V32" s="383">
        <v>0</v>
      </c>
      <c r="W32" s="365">
        <v>0</v>
      </c>
      <c r="X32" s="14"/>
    </row>
    <row r="33" spans="1:24" ht="24.75" customHeight="1">
      <c r="A33" s="370" t="s">
        <v>341</v>
      </c>
      <c r="B33" s="377">
        <v>23</v>
      </c>
      <c r="C33" s="372">
        <v>0</v>
      </c>
      <c r="D33" s="374">
        <v>0</v>
      </c>
      <c r="E33" s="374">
        <v>0</v>
      </c>
      <c r="F33" s="382">
        <v>0</v>
      </c>
      <c r="G33" s="378">
        <v>23</v>
      </c>
      <c r="H33" s="365">
        <v>0</v>
      </c>
      <c r="I33" s="365">
        <v>0</v>
      </c>
      <c r="J33" s="365">
        <v>0</v>
      </c>
      <c r="K33" s="365">
        <v>0</v>
      </c>
      <c r="L33" s="365">
        <v>1</v>
      </c>
      <c r="M33" s="365">
        <v>4</v>
      </c>
      <c r="N33" s="365">
        <v>4</v>
      </c>
      <c r="O33" s="365">
        <v>8</v>
      </c>
      <c r="P33" s="365">
        <v>6</v>
      </c>
      <c r="Q33" s="365">
        <v>0</v>
      </c>
      <c r="R33" s="365">
        <v>0</v>
      </c>
      <c r="S33" s="383">
        <v>0</v>
      </c>
      <c r="T33" s="365">
        <v>0</v>
      </c>
      <c r="U33" s="365">
        <v>0</v>
      </c>
      <c r="V33" s="383">
        <v>0</v>
      </c>
      <c r="W33" s="365">
        <v>0</v>
      </c>
      <c r="X33" s="14"/>
    </row>
    <row r="34" spans="1:24" ht="24.75" customHeight="1">
      <c r="A34" s="370" t="s">
        <v>483</v>
      </c>
      <c r="B34" s="377">
        <v>12</v>
      </c>
      <c r="C34" s="372">
        <v>0</v>
      </c>
      <c r="D34" s="374">
        <v>0</v>
      </c>
      <c r="E34" s="379">
        <v>0</v>
      </c>
      <c r="F34" s="382">
        <v>0</v>
      </c>
      <c r="G34" s="378">
        <v>12</v>
      </c>
      <c r="H34" s="365">
        <v>0</v>
      </c>
      <c r="I34" s="365">
        <v>0</v>
      </c>
      <c r="J34" s="365">
        <v>0</v>
      </c>
      <c r="K34" s="365">
        <v>0</v>
      </c>
      <c r="L34" s="365">
        <v>1</v>
      </c>
      <c r="M34" s="365">
        <v>4</v>
      </c>
      <c r="N34" s="365">
        <v>1</v>
      </c>
      <c r="O34" s="365">
        <v>2</v>
      </c>
      <c r="P34" s="365">
        <v>4</v>
      </c>
      <c r="Q34" s="365">
        <v>0</v>
      </c>
      <c r="R34" s="365">
        <v>0</v>
      </c>
      <c r="S34" s="383">
        <v>0</v>
      </c>
      <c r="T34" s="365">
        <v>0</v>
      </c>
      <c r="U34" s="365">
        <v>0</v>
      </c>
      <c r="V34" s="383">
        <v>0</v>
      </c>
      <c r="W34" s="365">
        <v>0</v>
      </c>
      <c r="X34" s="14"/>
    </row>
    <row r="35" spans="1:24" ht="24.75" customHeight="1">
      <c r="A35" s="370" t="s">
        <v>342</v>
      </c>
      <c r="B35" s="377">
        <v>41</v>
      </c>
      <c r="C35" s="372">
        <v>1</v>
      </c>
      <c r="D35" s="374">
        <v>2</v>
      </c>
      <c r="E35" s="374">
        <v>0</v>
      </c>
      <c r="F35" s="382">
        <v>0</v>
      </c>
      <c r="G35" s="378">
        <v>38</v>
      </c>
      <c r="H35" s="365">
        <v>0</v>
      </c>
      <c r="I35" s="365">
        <v>0</v>
      </c>
      <c r="J35" s="365">
        <v>1</v>
      </c>
      <c r="K35" s="365">
        <v>1</v>
      </c>
      <c r="L35" s="365">
        <v>1</v>
      </c>
      <c r="M35" s="365">
        <v>7</v>
      </c>
      <c r="N35" s="365">
        <v>16</v>
      </c>
      <c r="O35" s="365">
        <v>6</v>
      </c>
      <c r="P35" s="365">
        <v>4</v>
      </c>
      <c r="Q35" s="365">
        <v>0</v>
      </c>
      <c r="R35" s="365">
        <v>0</v>
      </c>
      <c r="S35" s="383">
        <v>2</v>
      </c>
      <c r="T35" s="381">
        <v>0</v>
      </c>
      <c r="U35" s="381">
        <v>0</v>
      </c>
      <c r="V35" s="383">
        <v>0</v>
      </c>
      <c r="W35" s="365">
        <v>0</v>
      </c>
      <c r="X35" s="14"/>
    </row>
    <row r="36" spans="1:24" s="362" customFormat="1" ht="24.75" customHeight="1">
      <c r="A36" s="370" t="s">
        <v>343</v>
      </c>
      <c r="B36" s="377">
        <v>38</v>
      </c>
      <c r="C36" s="372">
        <v>0</v>
      </c>
      <c r="D36" s="374">
        <v>0</v>
      </c>
      <c r="E36" s="374">
        <v>0</v>
      </c>
      <c r="F36" s="382">
        <v>0</v>
      </c>
      <c r="G36" s="378">
        <v>38</v>
      </c>
      <c r="H36" s="365">
        <v>0</v>
      </c>
      <c r="I36" s="365">
        <v>0</v>
      </c>
      <c r="J36" s="365">
        <v>0</v>
      </c>
      <c r="K36" s="365">
        <v>0</v>
      </c>
      <c r="L36" s="365">
        <v>1</v>
      </c>
      <c r="M36" s="365">
        <v>7</v>
      </c>
      <c r="N36" s="365">
        <v>9</v>
      </c>
      <c r="O36" s="365">
        <v>10</v>
      </c>
      <c r="P36" s="365">
        <v>11</v>
      </c>
      <c r="Q36" s="365">
        <v>0</v>
      </c>
      <c r="R36" s="365">
        <v>0</v>
      </c>
      <c r="S36" s="383">
        <v>0</v>
      </c>
      <c r="T36" s="365">
        <v>0</v>
      </c>
      <c r="U36" s="365">
        <v>0</v>
      </c>
      <c r="V36" s="383">
        <v>0</v>
      </c>
      <c r="W36" s="381">
        <v>0</v>
      </c>
      <c r="X36" s="363"/>
    </row>
    <row r="37" spans="1:24" ht="24.75" customHeight="1">
      <c r="A37" s="370" t="s">
        <v>344</v>
      </c>
      <c r="B37" s="377">
        <v>21</v>
      </c>
      <c r="C37" s="372">
        <v>0</v>
      </c>
      <c r="D37" s="374">
        <v>0</v>
      </c>
      <c r="E37" s="374">
        <v>0</v>
      </c>
      <c r="F37" s="382">
        <v>0</v>
      </c>
      <c r="G37" s="378">
        <v>21</v>
      </c>
      <c r="H37" s="365">
        <v>0</v>
      </c>
      <c r="I37" s="365">
        <v>0</v>
      </c>
      <c r="J37" s="365">
        <v>0</v>
      </c>
      <c r="K37" s="365">
        <v>0</v>
      </c>
      <c r="L37" s="365">
        <v>1</v>
      </c>
      <c r="M37" s="365">
        <v>6</v>
      </c>
      <c r="N37" s="365">
        <v>5</v>
      </c>
      <c r="O37" s="365">
        <v>7</v>
      </c>
      <c r="P37" s="365">
        <v>2</v>
      </c>
      <c r="Q37" s="365">
        <v>0</v>
      </c>
      <c r="R37" s="365">
        <v>0</v>
      </c>
      <c r="S37" s="383">
        <v>0</v>
      </c>
      <c r="T37" s="365">
        <v>0</v>
      </c>
      <c r="U37" s="365">
        <v>0</v>
      </c>
      <c r="V37" s="383">
        <v>0</v>
      </c>
      <c r="W37" s="365">
        <v>0</v>
      </c>
      <c r="X37" s="14"/>
    </row>
    <row r="38" spans="1:24" ht="24.75" customHeight="1">
      <c r="A38" s="370" t="s">
        <v>345</v>
      </c>
      <c r="B38" s="377">
        <v>30</v>
      </c>
      <c r="C38" s="372">
        <v>0</v>
      </c>
      <c r="D38" s="374">
        <v>0</v>
      </c>
      <c r="E38" s="374">
        <v>0</v>
      </c>
      <c r="F38" s="382">
        <v>0</v>
      </c>
      <c r="G38" s="378">
        <v>30</v>
      </c>
      <c r="H38" s="365">
        <v>0</v>
      </c>
      <c r="I38" s="365">
        <v>0</v>
      </c>
      <c r="J38" s="365">
        <v>0</v>
      </c>
      <c r="K38" s="365">
        <v>0</v>
      </c>
      <c r="L38" s="365">
        <v>1</v>
      </c>
      <c r="M38" s="365">
        <v>7</v>
      </c>
      <c r="N38" s="365">
        <v>3</v>
      </c>
      <c r="O38" s="365">
        <v>14</v>
      </c>
      <c r="P38" s="365">
        <v>5</v>
      </c>
      <c r="Q38" s="365">
        <v>0</v>
      </c>
      <c r="R38" s="383">
        <v>0</v>
      </c>
      <c r="S38" s="383">
        <v>0</v>
      </c>
      <c r="T38" s="381">
        <v>0</v>
      </c>
      <c r="U38" s="381">
        <v>0</v>
      </c>
      <c r="V38" s="383">
        <v>0</v>
      </c>
      <c r="W38" s="366">
        <v>0</v>
      </c>
      <c r="X38" s="14"/>
    </row>
    <row r="39" spans="1:24" s="362" customFormat="1" ht="24.75" customHeight="1">
      <c r="A39" s="370" t="s">
        <v>346</v>
      </c>
      <c r="B39" s="377">
        <v>26</v>
      </c>
      <c r="C39" s="372">
        <v>0</v>
      </c>
      <c r="D39" s="374">
        <v>0</v>
      </c>
      <c r="E39" s="374">
        <v>0</v>
      </c>
      <c r="F39" s="382">
        <v>0</v>
      </c>
      <c r="G39" s="378">
        <v>26</v>
      </c>
      <c r="H39" s="365">
        <v>0</v>
      </c>
      <c r="I39" s="365">
        <v>0</v>
      </c>
      <c r="J39" s="365">
        <v>0</v>
      </c>
      <c r="K39" s="365">
        <v>0</v>
      </c>
      <c r="L39" s="365">
        <v>1</v>
      </c>
      <c r="M39" s="365">
        <v>5</v>
      </c>
      <c r="N39" s="365">
        <v>11</v>
      </c>
      <c r="O39" s="365">
        <v>5</v>
      </c>
      <c r="P39" s="365">
        <v>4</v>
      </c>
      <c r="Q39" s="365">
        <v>0</v>
      </c>
      <c r="R39" s="383">
        <v>0</v>
      </c>
      <c r="S39" s="383">
        <v>0</v>
      </c>
      <c r="T39" s="365">
        <v>0</v>
      </c>
      <c r="U39" s="365">
        <v>0</v>
      </c>
      <c r="V39" s="383">
        <v>0</v>
      </c>
      <c r="W39" s="366">
        <v>0</v>
      </c>
      <c r="X39" s="363"/>
    </row>
    <row r="40" spans="1:24" ht="24.75" customHeight="1">
      <c r="A40" s="371" t="s">
        <v>347</v>
      </c>
      <c r="B40" s="388">
        <v>31</v>
      </c>
      <c r="C40" s="373">
        <v>0</v>
      </c>
      <c r="D40" s="375">
        <v>0</v>
      </c>
      <c r="E40" s="375">
        <v>0</v>
      </c>
      <c r="F40" s="384">
        <v>0</v>
      </c>
      <c r="G40" s="387">
        <v>31</v>
      </c>
      <c r="H40" s="385">
        <v>0</v>
      </c>
      <c r="I40" s="385">
        <v>0</v>
      </c>
      <c r="J40" s="385">
        <v>0</v>
      </c>
      <c r="K40" s="385">
        <v>0</v>
      </c>
      <c r="L40" s="385">
        <v>1</v>
      </c>
      <c r="M40" s="385">
        <v>6</v>
      </c>
      <c r="N40" s="385">
        <v>8</v>
      </c>
      <c r="O40" s="385">
        <v>7</v>
      </c>
      <c r="P40" s="385">
        <v>9</v>
      </c>
      <c r="Q40" s="385">
        <v>0</v>
      </c>
      <c r="R40" s="386">
        <v>0</v>
      </c>
      <c r="S40" s="386">
        <v>0</v>
      </c>
      <c r="T40" s="386">
        <v>0</v>
      </c>
      <c r="U40" s="386">
        <v>0</v>
      </c>
      <c r="V40" s="386">
        <v>0</v>
      </c>
      <c r="W40" s="368">
        <v>0</v>
      </c>
      <c r="X40" s="14"/>
    </row>
    <row r="41" spans="1:24" s="15" customFormat="1" ht="17.25" customHeight="1">
      <c r="A41" s="109" t="s">
        <v>61</v>
      </c>
      <c r="B41" s="358"/>
      <c r="C41" s="358"/>
      <c r="D41" s="358"/>
      <c r="E41" s="358"/>
      <c r="F41" s="358"/>
      <c r="G41" s="358"/>
      <c r="H41" s="358"/>
      <c r="I41" s="358"/>
      <c r="J41" s="358"/>
      <c r="K41" s="358"/>
      <c r="L41" s="357"/>
      <c r="M41" s="356"/>
      <c r="N41" s="356"/>
      <c r="O41" s="356"/>
      <c r="P41" s="356"/>
      <c r="Q41" s="356"/>
      <c r="R41" s="356"/>
      <c r="S41" s="356"/>
      <c r="T41" s="356"/>
      <c r="U41" s="356"/>
      <c r="V41" s="356"/>
      <c r="W41" s="360" t="s">
        <v>34</v>
      </c>
    </row>
    <row r="42" spans="1:24">
      <c r="A42" s="14"/>
      <c r="B42" s="355"/>
      <c r="C42" s="355"/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4"/>
      <c r="U42" s="354"/>
      <c r="V42" s="354"/>
      <c r="W42" s="354"/>
    </row>
    <row r="43" spans="1:24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2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24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24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24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24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:19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:19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19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:19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:19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:19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:19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:19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:19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1:19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:19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1:19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:19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:19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:19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:19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spans="1:19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:19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spans="1:19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1:19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1:19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spans="1:19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spans="1:19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spans="1:19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1:19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:19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1:19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1:19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spans="1:19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:19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1:19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spans="1:19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1:19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:19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1:19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spans="1:19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1:19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</row>
    <row r="102" spans="1:19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1:19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spans="1:19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1:19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</row>
    <row r="106" spans="1:19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</row>
    <row r="107" spans="1:19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:19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spans="1:1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:19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spans="1:19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1:19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</row>
    <row r="113" spans="1:19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:19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spans="1:19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1:19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spans="1:19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</row>
    <row r="118" spans="1:19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</row>
    <row r="119" spans="1:1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:19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</row>
    <row r="121" spans="1:19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:19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1:19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</sheetData>
  <mergeCells count="9">
    <mergeCell ref="A2:W2"/>
    <mergeCell ref="A3:F3"/>
    <mergeCell ref="A4:A5"/>
    <mergeCell ref="B4:B5"/>
    <mergeCell ref="C4:C5"/>
    <mergeCell ref="D4:D5"/>
    <mergeCell ref="E4:E5"/>
    <mergeCell ref="F4:F5"/>
    <mergeCell ref="G4:W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61" firstPageNumber="200" pageOrder="overThenDown" orientation="landscape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9DAB-9EB4-4D64-B5F3-9E47A70D66D6}">
  <dimension ref="A1:W14"/>
  <sheetViews>
    <sheetView view="pageBreakPreview" zoomScaleNormal="100" zoomScaleSheetLayoutView="100" workbookViewId="0">
      <selection activeCell="D12" sqref="D12"/>
    </sheetView>
  </sheetViews>
  <sheetFormatPr defaultColWidth="10" defaultRowHeight="13.5"/>
  <cols>
    <col min="1" max="1" width="8.75" style="13" customWidth="1"/>
    <col min="2" max="11" width="14.375" style="13" customWidth="1"/>
    <col min="12" max="16384" width="10" style="13"/>
  </cols>
  <sheetData>
    <row r="1" spans="1:23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s="32" customFormat="1" ht="30" customHeight="1">
      <c r="A2" s="443" t="s">
        <v>438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33"/>
    </row>
    <row r="3" spans="1:23">
      <c r="A3" s="30" t="s">
        <v>416</v>
      </c>
      <c r="B3" s="30"/>
      <c r="C3" s="30"/>
      <c r="D3" s="30"/>
      <c r="E3" s="30"/>
      <c r="F3" s="73"/>
      <c r="G3" s="73"/>
      <c r="I3" s="30"/>
      <c r="J3" s="30"/>
      <c r="K3" s="39" t="s">
        <v>58</v>
      </c>
    </row>
    <row r="4" spans="1:23" ht="31.5" customHeight="1">
      <c r="A4" s="554" t="s">
        <v>415</v>
      </c>
      <c r="B4" s="506" t="s">
        <v>414</v>
      </c>
      <c r="C4" s="499" t="s">
        <v>413</v>
      </c>
      <c r="D4" s="535"/>
      <c r="E4" s="535"/>
      <c r="F4" s="535"/>
      <c r="G4" s="535"/>
      <c r="H4" s="499" t="s">
        <v>412</v>
      </c>
      <c r="I4" s="583"/>
      <c r="J4" s="583"/>
      <c r="K4" s="583"/>
    </row>
    <row r="5" spans="1:23" ht="36" customHeight="1" thickBot="1">
      <c r="A5" s="555"/>
      <c r="B5" s="534"/>
      <c r="C5" s="241"/>
      <c r="D5" s="255" t="s">
        <v>411</v>
      </c>
      <c r="E5" s="255" t="s">
        <v>410</v>
      </c>
      <c r="F5" s="255" t="s">
        <v>409</v>
      </c>
      <c r="G5" s="255" t="s">
        <v>408</v>
      </c>
      <c r="H5" s="242"/>
      <c r="I5" s="98" t="s">
        <v>407</v>
      </c>
      <c r="J5" s="253" t="s">
        <v>406</v>
      </c>
      <c r="K5" s="258" t="s">
        <v>405</v>
      </c>
    </row>
    <row r="6" spans="1:23" ht="22.5" hidden="1" customHeight="1" thickTop="1">
      <c r="A6" s="214">
        <v>2016</v>
      </c>
      <c r="B6" s="199">
        <v>60198</v>
      </c>
      <c r="C6" s="170">
        <v>40970</v>
      </c>
      <c r="D6" s="25">
        <v>5928</v>
      </c>
      <c r="E6" s="25">
        <v>35038</v>
      </c>
      <c r="F6" s="25">
        <v>0</v>
      </c>
      <c r="G6" s="247">
        <v>4</v>
      </c>
      <c r="H6" s="249">
        <v>19228</v>
      </c>
      <c r="I6" s="25">
        <v>16492</v>
      </c>
      <c r="J6" s="25">
        <v>14</v>
      </c>
      <c r="K6" s="108">
        <v>2722</v>
      </c>
    </row>
    <row r="7" spans="1:23" ht="22.5" hidden="1" customHeight="1">
      <c r="A7" s="214">
        <v>2017</v>
      </c>
      <c r="B7" s="200">
        <v>64592</v>
      </c>
      <c r="C7" s="171">
        <v>44013</v>
      </c>
      <c r="D7" s="25">
        <v>6441</v>
      </c>
      <c r="E7" s="25">
        <v>37566</v>
      </c>
      <c r="F7" s="25">
        <v>0</v>
      </c>
      <c r="G7" s="230">
        <v>6</v>
      </c>
      <c r="H7" s="250">
        <v>20579</v>
      </c>
      <c r="I7" s="25">
        <v>17949</v>
      </c>
      <c r="J7" s="25">
        <v>13</v>
      </c>
      <c r="K7" s="108">
        <v>2617</v>
      </c>
    </row>
    <row r="8" spans="1:23" ht="22.5" hidden="1" customHeight="1" thickTop="1">
      <c r="A8" s="214">
        <v>2018</v>
      </c>
      <c r="B8" s="200">
        <v>68082</v>
      </c>
      <c r="C8" s="171">
        <v>46300</v>
      </c>
      <c r="D8" s="25">
        <v>6917</v>
      </c>
      <c r="E8" s="25">
        <v>39378</v>
      </c>
      <c r="F8" s="25">
        <v>0</v>
      </c>
      <c r="G8" s="230">
        <v>6</v>
      </c>
      <c r="H8" s="250">
        <v>21782</v>
      </c>
      <c r="I8" s="25">
        <v>19266</v>
      </c>
      <c r="J8" s="25">
        <v>14</v>
      </c>
      <c r="K8" s="108">
        <v>2502</v>
      </c>
    </row>
    <row r="9" spans="1:23" ht="22.5" customHeight="1" thickTop="1">
      <c r="A9" s="122">
        <v>2019</v>
      </c>
      <c r="B9" s="243">
        <v>69804</v>
      </c>
      <c r="C9" s="245">
        <v>47306</v>
      </c>
      <c r="D9" s="164">
        <v>7267</v>
      </c>
      <c r="E9" s="164">
        <v>40031</v>
      </c>
      <c r="F9" s="164">
        <v>0</v>
      </c>
      <c r="G9" s="248">
        <v>8</v>
      </c>
      <c r="H9" s="250">
        <v>22498</v>
      </c>
      <c r="I9" s="164">
        <v>20110</v>
      </c>
      <c r="J9" s="164">
        <v>15</v>
      </c>
      <c r="K9" s="165">
        <v>2373</v>
      </c>
    </row>
    <row r="10" spans="1:23" ht="22.5" customHeight="1">
      <c r="A10" s="214">
        <v>2020</v>
      </c>
      <c r="B10" s="200">
        <v>71739</v>
      </c>
      <c r="C10" s="171">
        <v>48227</v>
      </c>
      <c r="D10" s="25">
        <v>7488</v>
      </c>
      <c r="E10" s="25">
        <v>40731</v>
      </c>
      <c r="F10" s="25">
        <v>0</v>
      </c>
      <c r="G10" s="230">
        <v>8</v>
      </c>
      <c r="H10" s="250">
        <v>23512</v>
      </c>
      <c r="I10" s="25">
        <v>21259</v>
      </c>
      <c r="J10" s="25">
        <v>13</v>
      </c>
      <c r="K10" s="108">
        <v>2240</v>
      </c>
    </row>
    <row r="11" spans="1:23" ht="22.5" customHeight="1">
      <c r="A11" s="214">
        <v>2021</v>
      </c>
      <c r="B11" s="200">
        <v>74186</v>
      </c>
      <c r="C11" s="171">
        <v>49413</v>
      </c>
      <c r="D11" s="25">
        <v>7751</v>
      </c>
      <c r="E11" s="25">
        <v>41647</v>
      </c>
      <c r="F11" s="25">
        <v>0</v>
      </c>
      <c r="G11" s="230">
        <v>15</v>
      </c>
      <c r="H11" s="250">
        <v>24773</v>
      </c>
      <c r="I11" s="25">
        <v>22663</v>
      </c>
      <c r="J11" s="25">
        <v>13</v>
      </c>
      <c r="K11" s="108">
        <v>2097</v>
      </c>
    </row>
    <row r="12" spans="1:23" ht="22.5" customHeight="1">
      <c r="A12" s="214">
        <v>2022</v>
      </c>
      <c r="B12" s="200">
        <f>C12+H12</f>
        <v>75176</v>
      </c>
      <c r="C12" s="171">
        <v>49628</v>
      </c>
      <c r="D12" s="25">
        <v>7876</v>
      </c>
      <c r="E12" s="25">
        <v>41741</v>
      </c>
      <c r="F12" s="25">
        <v>0</v>
      </c>
      <c r="G12" s="230">
        <v>11</v>
      </c>
      <c r="H12" s="250">
        <f>I12+J12+K12</f>
        <v>25548</v>
      </c>
      <c r="I12" s="25">
        <v>23637</v>
      </c>
      <c r="J12" s="25">
        <v>14</v>
      </c>
      <c r="K12" s="108">
        <v>1897</v>
      </c>
    </row>
    <row r="13" spans="1:23" s="20" customFormat="1" ht="22.5" customHeight="1">
      <c r="A13" s="215">
        <v>2023</v>
      </c>
      <c r="B13" s="244">
        <v>76725</v>
      </c>
      <c r="C13" s="246">
        <v>50331</v>
      </c>
      <c r="D13" s="87">
        <v>7988</v>
      </c>
      <c r="E13" s="87">
        <v>42333</v>
      </c>
      <c r="F13" s="87">
        <v>0</v>
      </c>
      <c r="G13" s="100">
        <v>10</v>
      </c>
      <c r="H13" s="251">
        <v>26394</v>
      </c>
      <c r="I13" s="87">
        <v>24678</v>
      </c>
      <c r="J13" s="87">
        <v>17</v>
      </c>
      <c r="K13" s="86">
        <v>1699</v>
      </c>
    </row>
    <row r="14" spans="1:23" s="41" customFormat="1" ht="15" customHeight="1">
      <c r="A14" s="47" t="s">
        <v>110</v>
      </c>
      <c r="B14" s="47"/>
      <c r="C14" s="47"/>
      <c r="D14" s="47"/>
      <c r="E14" s="47"/>
      <c r="F14" s="89"/>
      <c r="G14" s="89"/>
      <c r="H14" s="79"/>
      <c r="I14" s="47"/>
      <c r="J14" s="47"/>
      <c r="K14" s="166" t="s">
        <v>489</v>
      </c>
    </row>
  </sheetData>
  <mergeCells count="5">
    <mergeCell ref="A2:K2"/>
    <mergeCell ref="A4:A5"/>
    <mergeCell ref="B4:B5"/>
    <mergeCell ref="C4:G4"/>
    <mergeCell ref="H4:K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2" firstPageNumber="200" pageOrder="overThenDown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5"/>
  <sheetViews>
    <sheetView view="pageBreakPreview" zoomScaleNormal="100" zoomScaleSheetLayoutView="100" workbookViewId="0">
      <selection activeCell="R15" sqref="R15"/>
    </sheetView>
  </sheetViews>
  <sheetFormatPr defaultColWidth="6.125" defaultRowHeight="12"/>
  <cols>
    <col min="1" max="1" width="12.25" style="5" bestFit="1" customWidth="1"/>
    <col min="2" max="2" width="5.75" style="5" bestFit="1" customWidth="1"/>
    <col min="3" max="15" width="7.25" style="5" customWidth="1"/>
    <col min="16" max="16" width="8.5" style="6" customWidth="1"/>
    <col min="17" max="17" width="8.5" style="5" customWidth="1"/>
    <col min="18" max="18" width="9.625" style="5" customWidth="1"/>
    <col min="19" max="19" width="8.5" style="5" customWidth="1"/>
    <col min="20" max="21" width="7.25" style="5" customWidth="1"/>
    <col min="22" max="16384" width="6.125" style="5"/>
  </cols>
  <sheetData>
    <row r="1" spans="1:23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ht="39.950000000000003" customHeight="1">
      <c r="A2" s="477" t="s">
        <v>366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</row>
    <row r="3" spans="1:23" ht="22.5" customHeight="1">
      <c r="A3" s="463" t="s">
        <v>367</v>
      </c>
      <c r="B3" s="465" t="s">
        <v>56</v>
      </c>
      <c r="C3" s="467" t="s">
        <v>368</v>
      </c>
      <c r="D3" s="469" t="s">
        <v>369</v>
      </c>
      <c r="E3" s="471" t="s">
        <v>52</v>
      </c>
      <c r="F3" s="473" t="s">
        <v>51</v>
      </c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8"/>
    </row>
    <row r="4" spans="1:23" ht="34.5" thickBot="1">
      <c r="A4" s="464"/>
      <c r="B4" s="466"/>
      <c r="C4" s="468"/>
      <c r="D4" s="470"/>
      <c r="E4" s="472"/>
      <c r="F4" s="116"/>
      <c r="G4" s="117" t="s">
        <v>50</v>
      </c>
      <c r="H4" s="117" t="s">
        <v>49</v>
      </c>
      <c r="I4" s="117" t="s">
        <v>48</v>
      </c>
      <c r="J4" s="117" t="s">
        <v>47</v>
      </c>
      <c r="K4" s="117" t="s">
        <v>46</v>
      </c>
      <c r="L4" s="117" t="s">
        <v>45</v>
      </c>
      <c r="M4" s="117" t="s">
        <v>44</v>
      </c>
      <c r="N4" s="117" t="s">
        <v>43</v>
      </c>
      <c r="O4" s="117" t="s">
        <v>42</v>
      </c>
      <c r="P4" s="118" t="s">
        <v>41</v>
      </c>
      <c r="Q4" s="119" t="s">
        <v>40</v>
      </c>
      <c r="R4" s="120" t="s">
        <v>39</v>
      </c>
      <c r="S4" s="119" t="s">
        <v>38</v>
      </c>
      <c r="T4" s="119" t="s">
        <v>37</v>
      </c>
      <c r="U4" s="121" t="s">
        <v>35</v>
      </c>
    </row>
    <row r="5" spans="1:23" ht="19.5" hidden="1" customHeight="1" thickTop="1">
      <c r="A5" s="122">
        <v>2016</v>
      </c>
      <c r="B5" s="167">
        <f>SUM(C5:F5)</f>
        <v>218</v>
      </c>
      <c r="C5" s="170">
        <v>0</v>
      </c>
      <c r="D5" s="178">
        <v>0</v>
      </c>
      <c r="E5" s="176">
        <v>0</v>
      </c>
      <c r="F5" s="180">
        <v>218</v>
      </c>
      <c r="G5" s="24">
        <v>0</v>
      </c>
      <c r="H5" s="24">
        <v>0</v>
      </c>
      <c r="I5" s="24">
        <v>0</v>
      </c>
      <c r="J5" s="24">
        <v>2</v>
      </c>
      <c r="K5" s="24">
        <v>9</v>
      </c>
      <c r="L5" s="24">
        <v>46</v>
      </c>
      <c r="M5" s="24">
        <v>48</v>
      </c>
      <c r="N5" s="24">
        <v>48</v>
      </c>
      <c r="O5" s="24">
        <v>29</v>
      </c>
      <c r="P5" s="24">
        <v>0</v>
      </c>
      <c r="Q5" s="23">
        <v>0</v>
      </c>
      <c r="R5" s="23">
        <v>2</v>
      </c>
      <c r="S5" s="23">
        <v>2</v>
      </c>
      <c r="T5" s="23">
        <v>32</v>
      </c>
      <c r="U5" s="22">
        <v>0</v>
      </c>
    </row>
    <row r="6" spans="1:23" ht="19.5" hidden="1" customHeight="1">
      <c r="A6" s="122">
        <v>2017</v>
      </c>
      <c r="B6" s="168">
        <f t="shared" ref="B6:B10" si="0">SUM(C6:F6)</f>
        <v>216</v>
      </c>
      <c r="C6" s="171">
        <v>0</v>
      </c>
      <c r="D6" s="179">
        <v>0</v>
      </c>
      <c r="E6" s="177">
        <v>0</v>
      </c>
      <c r="F6" s="181">
        <v>216</v>
      </c>
      <c r="G6" s="24">
        <v>0</v>
      </c>
      <c r="H6" s="24">
        <v>0</v>
      </c>
      <c r="I6" s="24">
        <v>0</v>
      </c>
      <c r="J6" s="24">
        <v>3</v>
      </c>
      <c r="K6" s="24">
        <v>8</v>
      </c>
      <c r="L6" s="24">
        <v>45</v>
      </c>
      <c r="M6" s="24">
        <v>47</v>
      </c>
      <c r="N6" s="24">
        <v>48</v>
      </c>
      <c r="O6" s="24">
        <v>29</v>
      </c>
      <c r="P6" s="24">
        <v>0</v>
      </c>
      <c r="Q6" s="23">
        <v>0</v>
      </c>
      <c r="R6" s="23">
        <v>2</v>
      </c>
      <c r="S6" s="23">
        <v>0</v>
      </c>
      <c r="T6" s="23">
        <v>34</v>
      </c>
      <c r="U6" s="22">
        <v>0</v>
      </c>
    </row>
    <row r="7" spans="1:23" ht="19.5" hidden="1" customHeight="1" thickTop="1">
      <c r="A7" s="122">
        <v>2018</v>
      </c>
      <c r="B7" s="168">
        <f t="shared" si="0"/>
        <v>210</v>
      </c>
      <c r="C7" s="171">
        <v>0</v>
      </c>
      <c r="D7" s="179">
        <v>0</v>
      </c>
      <c r="E7" s="177">
        <v>0</v>
      </c>
      <c r="F7" s="181">
        <v>210</v>
      </c>
      <c r="G7" s="24">
        <v>0</v>
      </c>
      <c r="H7" s="24">
        <v>0</v>
      </c>
      <c r="I7" s="24">
        <v>0</v>
      </c>
      <c r="J7" s="24">
        <v>3</v>
      </c>
      <c r="K7" s="24">
        <v>8</v>
      </c>
      <c r="L7" s="24">
        <v>45</v>
      </c>
      <c r="M7" s="24">
        <v>43</v>
      </c>
      <c r="N7" s="24">
        <v>47</v>
      </c>
      <c r="O7" s="24">
        <v>28</v>
      </c>
      <c r="P7" s="24">
        <v>0</v>
      </c>
      <c r="Q7" s="23">
        <v>0</v>
      </c>
      <c r="R7" s="23">
        <v>2</v>
      </c>
      <c r="S7" s="23">
        <v>2</v>
      </c>
      <c r="T7" s="23">
        <v>32</v>
      </c>
      <c r="U7" s="22">
        <v>0</v>
      </c>
    </row>
    <row r="8" spans="1:23" ht="19.5" customHeight="1" thickTop="1">
      <c r="A8" s="122">
        <v>2019</v>
      </c>
      <c r="B8" s="168">
        <f t="shared" si="0"/>
        <v>238</v>
      </c>
      <c r="C8" s="171">
        <v>0</v>
      </c>
      <c r="D8" s="179">
        <v>0</v>
      </c>
      <c r="E8" s="177">
        <v>0</v>
      </c>
      <c r="F8" s="181">
        <v>238</v>
      </c>
      <c r="G8" s="24">
        <v>0</v>
      </c>
      <c r="H8" s="24">
        <v>0</v>
      </c>
      <c r="I8" s="24">
        <v>0</v>
      </c>
      <c r="J8" s="24">
        <v>3</v>
      </c>
      <c r="K8" s="24">
        <v>9</v>
      </c>
      <c r="L8" s="24">
        <v>46</v>
      </c>
      <c r="M8" s="24">
        <v>49</v>
      </c>
      <c r="N8" s="24">
        <v>67</v>
      </c>
      <c r="O8" s="24">
        <v>28</v>
      </c>
      <c r="P8" s="24">
        <v>0</v>
      </c>
      <c r="Q8" s="23">
        <v>0</v>
      </c>
      <c r="R8" s="23">
        <v>2</v>
      </c>
      <c r="S8" s="23">
        <v>2</v>
      </c>
      <c r="T8" s="23">
        <v>32</v>
      </c>
      <c r="U8" s="22">
        <v>0</v>
      </c>
    </row>
    <row r="9" spans="1:23" ht="19.5" customHeight="1">
      <c r="A9" s="122">
        <v>2020</v>
      </c>
      <c r="B9" s="168">
        <f t="shared" si="0"/>
        <v>242</v>
      </c>
      <c r="C9" s="171">
        <v>0</v>
      </c>
      <c r="D9" s="179">
        <v>0</v>
      </c>
      <c r="E9" s="177">
        <v>0</v>
      </c>
      <c r="F9" s="181">
        <v>242</v>
      </c>
      <c r="G9" s="24">
        <v>0</v>
      </c>
      <c r="H9" s="24">
        <v>0</v>
      </c>
      <c r="I9" s="24">
        <v>0</v>
      </c>
      <c r="J9" s="24">
        <v>3</v>
      </c>
      <c r="K9" s="24">
        <v>9</v>
      </c>
      <c r="L9" s="24">
        <v>46</v>
      </c>
      <c r="M9" s="24">
        <v>51</v>
      </c>
      <c r="N9" s="24">
        <v>68</v>
      </c>
      <c r="O9" s="24">
        <v>28</v>
      </c>
      <c r="P9" s="24">
        <v>0</v>
      </c>
      <c r="Q9" s="23">
        <v>0</v>
      </c>
      <c r="R9" s="23">
        <v>3</v>
      </c>
      <c r="S9" s="23">
        <v>2</v>
      </c>
      <c r="T9" s="23">
        <v>32</v>
      </c>
      <c r="U9" s="22">
        <v>0</v>
      </c>
    </row>
    <row r="10" spans="1:23" ht="19.5" customHeight="1">
      <c r="A10" s="122">
        <v>2021</v>
      </c>
      <c r="B10" s="168">
        <f t="shared" si="0"/>
        <v>227</v>
      </c>
      <c r="C10" s="171">
        <v>0</v>
      </c>
      <c r="D10" s="179">
        <v>0</v>
      </c>
      <c r="E10" s="177">
        <v>0</v>
      </c>
      <c r="F10" s="181">
        <v>227</v>
      </c>
      <c r="G10" s="24">
        <v>0</v>
      </c>
      <c r="H10" s="24">
        <v>0</v>
      </c>
      <c r="I10" s="24">
        <v>0</v>
      </c>
      <c r="J10" s="24">
        <v>3</v>
      </c>
      <c r="K10" s="24">
        <v>9</v>
      </c>
      <c r="L10" s="24">
        <v>46</v>
      </c>
      <c r="M10" s="24">
        <v>46</v>
      </c>
      <c r="N10" s="24">
        <v>53</v>
      </c>
      <c r="O10" s="24">
        <v>32</v>
      </c>
      <c r="P10" s="24">
        <v>0</v>
      </c>
      <c r="Q10" s="23">
        <v>0</v>
      </c>
      <c r="R10" s="23">
        <v>3</v>
      </c>
      <c r="S10" s="23">
        <v>2</v>
      </c>
      <c r="T10" s="23">
        <v>33</v>
      </c>
      <c r="U10" s="22">
        <v>0</v>
      </c>
    </row>
    <row r="11" spans="1:23" s="301" customFormat="1" ht="19.5" customHeight="1">
      <c r="A11" s="122">
        <v>2022</v>
      </c>
      <c r="B11" s="168">
        <f t="shared" ref="B11" si="1">SUM(C11:F11)</f>
        <v>240</v>
      </c>
      <c r="C11" s="171">
        <v>0</v>
      </c>
      <c r="D11" s="179">
        <v>0</v>
      </c>
      <c r="E11" s="177">
        <v>0</v>
      </c>
      <c r="F11" s="181">
        <v>240</v>
      </c>
      <c r="G11" s="24">
        <v>0</v>
      </c>
      <c r="H11" s="24">
        <v>0</v>
      </c>
      <c r="I11" s="24">
        <v>0</v>
      </c>
      <c r="J11" s="24">
        <v>3</v>
      </c>
      <c r="K11" s="24">
        <v>9</v>
      </c>
      <c r="L11" s="24">
        <v>48</v>
      </c>
      <c r="M11" s="24">
        <v>48</v>
      </c>
      <c r="N11" s="24">
        <v>57</v>
      </c>
      <c r="O11" s="24">
        <v>35</v>
      </c>
      <c r="P11" s="24">
        <v>0</v>
      </c>
      <c r="Q11" s="23">
        <v>0</v>
      </c>
      <c r="R11" s="23">
        <v>3</v>
      </c>
      <c r="S11" s="23">
        <v>2</v>
      </c>
      <c r="T11" s="23">
        <v>35</v>
      </c>
      <c r="U11" s="22">
        <v>0</v>
      </c>
    </row>
    <row r="12" spans="1:23" ht="19.5" customHeight="1">
      <c r="A12" s="123">
        <v>2023</v>
      </c>
      <c r="B12" s="410">
        <v>250</v>
      </c>
      <c r="C12" s="411">
        <v>0</v>
      </c>
      <c r="D12" s="399">
        <v>0</v>
      </c>
      <c r="E12" s="400">
        <v>0</v>
      </c>
      <c r="F12" s="399">
        <v>250</v>
      </c>
      <c r="G12" s="399">
        <v>0</v>
      </c>
      <c r="H12" s="399">
        <v>0</v>
      </c>
      <c r="I12" s="399">
        <v>0</v>
      </c>
      <c r="J12" s="399">
        <v>3</v>
      </c>
      <c r="K12" s="399">
        <v>10</v>
      </c>
      <c r="L12" s="399">
        <v>51</v>
      </c>
      <c r="M12" s="399">
        <v>54</v>
      </c>
      <c r="N12" s="399">
        <v>55</v>
      </c>
      <c r="O12" s="399">
        <v>36</v>
      </c>
      <c r="P12" s="399">
        <v>0</v>
      </c>
      <c r="Q12" s="399">
        <v>0</v>
      </c>
      <c r="R12" s="399">
        <v>4</v>
      </c>
      <c r="S12" s="399">
        <v>2</v>
      </c>
      <c r="T12" s="399">
        <v>35</v>
      </c>
      <c r="U12" s="400">
        <v>0</v>
      </c>
    </row>
    <row r="13" spans="1:23" ht="19.5" customHeight="1">
      <c r="A13" s="394" t="s">
        <v>484</v>
      </c>
      <c r="B13" s="404">
        <v>29</v>
      </c>
      <c r="C13" s="405">
        <v>0</v>
      </c>
      <c r="D13" s="405">
        <v>0</v>
      </c>
      <c r="E13" s="405">
        <v>0</v>
      </c>
      <c r="F13" s="406">
        <v>29</v>
      </c>
      <c r="G13" s="405">
        <v>0</v>
      </c>
      <c r="H13" s="405">
        <v>0</v>
      </c>
      <c r="I13" s="405">
        <v>0</v>
      </c>
      <c r="J13" s="398">
        <v>1</v>
      </c>
      <c r="K13" s="398">
        <v>2</v>
      </c>
      <c r="L13" s="398">
        <v>5</v>
      </c>
      <c r="M13" s="398">
        <v>12</v>
      </c>
      <c r="N13" s="398">
        <v>5</v>
      </c>
      <c r="O13" s="398">
        <v>4</v>
      </c>
      <c r="P13" s="405">
        <v>0</v>
      </c>
      <c r="Q13" s="397">
        <v>0</v>
      </c>
      <c r="R13" s="397">
        <v>0</v>
      </c>
      <c r="S13" s="397">
        <v>0</v>
      </c>
      <c r="T13" s="397">
        <v>0</v>
      </c>
      <c r="U13" s="396">
        <v>0</v>
      </c>
    </row>
    <row r="14" spans="1:23" ht="19.5" customHeight="1">
      <c r="A14" s="394" t="s">
        <v>348</v>
      </c>
      <c r="B14" s="404">
        <v>21</v>
      </c>
      <c r="C14" s="405">
        <v>0</v>
      </c>
      <c r="D14" s="405">
        <v>0</v>
      </c>
      <c r="E14" s="405">
        <v>0</v>
      </c>
      <c r="F14" s="406">
        <v>21</v>
      </c>
      <c r="G14" s="405">
        <v>0</v>
      </c>
      <c r="H14" s="405">
        <v>0</v>
      </c>
      <c r="I14" s="405">
        <v>0</v>
      </c>
      <c r="J14" s="398">
        <v>1</v>
      </c>
      <c r="K14" s="398">
        <v>1</v>
      </c>
      <c r="L14" s="398">
        <v>6</v>
      </c>
      <c r="M14" s="398">
        <v>3</v>
      </c>
      <c r="N14" s="398">
        <v>6</v>
      </c>
      <c r="O14" s="398">
        <v>3</v>
      </c>
      <c r="P14" s="405">
        <v>0</v>
      </c>
      <c r="Q14" s="397">
        <v>0</v>
      </c>
      <c r="R14" s="397">
        <v>0</v>
      </c>
      <c r="S14" s="397">
        <v>0</v>
      </c>
      <c r="T14" s="397">
        <v>1</v>
      </c>
      <c r="U14" s="396">
        <v>0</v>
      </c>
    </row>
    <row r="15" spans="1:23" ht="19.5" customHeight="1">
      <c r="A15" s="394" t="s">
        <v>349</v>
      </c>
      <c r="B15" s="404">
        <v>21</v>
      </c>
      <c r="C15" s="405">
        <v>0</v>
      </c>
      <c r="D15" s="405">
        <v>0</v>
      </c>
      <c r="E15" s="405">
        <v>0</v>
      </c>
      <c r="F15" s="406">
        <v>21</v>
      </c>
      <c r="G15" s="405">
        <v>0</v>
      </c>
      <c r="H15" s="405">
        <v>0</v>
      </c>
      <c r="I15" s="405">
        <v>0</v>
      </c>
      <c r="J15" s="398">
        <v>0</v>
      </c>
      <c r="K15" s="398">
        <v>1</v>
      </c>
      <c r="L15" s="398">
        <v>5</v>
      </c>
      <c r="M15" s="398">
        <v>6</v>
      </c>
      <c r="N15" s="398">
        <v>5</v>
      </c>
      <c r="O15" s="398">
        <v>3</v>
      </c>
      <c r="P15" s="405">
        <v>0</v>
      </c>
      <c r="Q15" s="397">
        <v>0</v>
      </c>
      <c r="R15" s="397">
        <v>0</v>
      </c>
      <c r="S15" s="397">
        <v>0</v>
      </c>
      <c r="T15" s="397">
        <v>1</v>
      </c>
      <c r="U15" s="396">
        <v>0</v>
      </c>
    </row>
    <row r="16" spans="1:23" ht="19.5" customHeight="1">
      <c r="A16" s="394" t="s">
        <v>350</v>
      </c>
      <c r="B16" s="404">
        <v>15</v>
      </c>
      <c r="C16" s="405">
        <v>0</v>
      </c>
      <c r="D16" s="405">
        <v>0</v>
      </c>
      <c r="E16" s="405">
        <v>0</v>
      </c>
      <c r="F16" s="406">
        <v>15</v>
      </c>
      <c r="G16" s="405">
        <v>0</v>
      </c>
      <c r="H16" s="405">
        <v>0</v>
      </c>
      <c r="I16" s="405">
        <v>0</v>
      </c>
      <c r="J16" s="398">
        <v>0</v>
      </c>
      <c r="K16" s="398">
        <v>1</v>
      </c>
      <c r="L16" s="398">
        <v>4</v>
      </c>
      <c r="M16" s="398">
        <v>5</v>
      </c>
      <c r="N16" s="398">
        <v>2</v>
      </c>
      <c r="O16" s="398">
        <v>1</v>
      </c>
      <c r="P16" s="405">
        <v>0</v>
      </c>
      <c r="Q16" s="397">
        <v>0</v>
      </c>
      <c r="R16" s="397">
        <v>0</v>
      </c>
      <c r="S16" s="397">
        <v>0</v>
      </c>
      <c r="T16" s="397">
        <v>2</v>
      </c>
      <c r="U16" s="396">
        <v>0</v>
      </c>
    </row>
    <row r="17" spans="1:21" ht="19.5" customHeight="1">
      <c r="A17" s="394" t="s">
        <v>351</v>
      </c>
      <c r="B17" s="404">
        <v>20</v>
      </c>
      <c r="C17" s="405">
        <v>0</v>
      </c>
      <c r="D17" s="405">
        <v>0</v>
      </c>
      <c r="E17" s="405">
        <v>0</v>
      </c>
      <c r="F17" s="406">
        <v>20</v>
      </c>
      <c r="G17" s="405">
        <v>0</v>
      </c>
      <c r="H17" s="405">
        <v>0</v>
      </c>
      <c r="I17" s="405">
        <v>0</v>
      </c>
      <c r="J17" s="398">
        <v>0</v>
      </c>
      <c r="K17" s="398">
        <v>0</v>
      </c>
      <c r="L17" s="398">
        <v>0</v>
      </c>
      <c r="M17" s="398">
        <v>0</v>
      </c>
      <c r="N17" s="398">
        <v>0</v>
      </c>
      <c r="O17" s="398">
        <v>2</v>
      </c>
      <c r="P17" s="405">
        <v>0</v>
      </c>
      <c r="Q17" s="397">
        <v>0</v>
      </c>
      <c r="R17" s="397">
        <v>0</v>
      </c>
      <c r="S17" s="397">
        <v>1</v>
      </c>
      <c r="T17" s="397">
        <v>17</v>
      </c>
      <c r="U17" s="396">
        <v>0</v>
      </c>
    </row>
    <row r="18" spans="1:21" ht="19.5" customHeight="1">
      <c r="A18" s="394" t="s">
        <v>352</v>
      </c>
      <c r="B18" s="404">
        <v>18</v>
      </c>
      <c r="C18" s="405">
        <v>0</v>
      </c>
      <c r="D18" s="405">
        <v>0</v>
      </c>
      <c r="E18" s="405">
        <v>0</v>
      </c>
      <c r="F18" s="406">
        <v>18</v>
      </c>
      <c r="G18" s="405">
        <v>0</v>
      </c>
      <c r="H18" s="405">
        <v>0</v>
      </c>
      <c r="I18" s="405">
        <v>0</v>
      </c>
      <c r="J18" s="398">
        <v>0</v>
      </c>
      <c r="K18" s="398">
        <v>0</v>
      </c>
      <c r="L18" s="398">
        <v>0</v>
      </c>
      <c r="M18" s="398">
        <v>0</v>
      </c>
      <c r="N18" s="398">
        <v>0</v>
      </c>
      <c r="O18" s="398">
        <v>0</v>
      </c>
      <c r="P18" s="405">
        <v>0</v>
      </c>
      <c r="Q18" s="397">
        <v>0</v>
      </c>
      <c r="R18" s="397">
        <v>4</v>
      </c>
      <c r="S18" s="397">
        <v>1</v>
      </c>
      <c r="T18" s="397">
        <v>13</v>
      </c>
      <c r="U18" s="396">
        <v>0</v>
      </c>
    </row>
    <row r="19" spans="1:21" ht="19.5" customHeight="1">
      <c r="A19" s="394" t="s">
        <v>23</v>
      </c>
      <c r="B19" s="404">
        <v>20</v>
      </c>
      <c r="C19" s="405">
        <v>0</v>
      </c>
      <c r="D19" s="405">
        <v>0</v>
      </c>
      <c r="E19" s="405">
        <v>0</v>
      </c>
      <c r="F19" s="406">
        <v>20</v>
      </c>
      <c r="G19" s="405">
        <v>0</v>
      </c>
      <c r="H19" s="405">
        <v>0</v>
      </c>
      <c r="I19" s="405">
        <v>0</v>
      </c>
      <c r="J19" s="398">
        <v>0</v>
      </c>
      <c r="K19" s="398">
        <v>1</v>
      </c>
      <c r="L19" s="398">
        <v>5</v>
      </c>
      <c r="M19" s="398">
        <v>8</v>
      </c>
      <c r="N19" s="398">
        <v>3</v>
      </c>
      <c r="O19" s="398">
        <v>2</v>
      </c>
      <c r="P19" s="405">
        <v>0</v>
      </c>
      <c r="Q19" s="397">
        <v>0</v>
      </c>
      <c r="R19" s="397">
        <v>0</v>
      </c>
      <c r="S19" s="397">
        <v>0</v>
      </c>
      <c r="T19" s="397">
        <v>1</v>
      </c>
      <c r="U19" s="396">
        <v>0</v>
      </c>
    </row>
    <row r="20" spans="1:21" ht="19.5" customHeight="1">
      <c r="A20" s="394" t="s">
        <v>353</v>
      </c>
      <c r="B20" s="404">
        <v>60</v>
      </c>
      <c r="C20" s="405">
        <v>0</v>
      </c>
      <c r="D20" s="405">
        <v>0</v>
      </c>
      <c r="E20" s="405">
        <v>0</v>
      </c>
      <c r="F20" s="406">
        <v>60</v>
      </c>
      <c r="G20" s="405">
        <v>0</v>
      </c>
      <c r="H20" s="405">
        <v>0</v>
      </c>
      <c r="I20" s="405">
        <v>0</v>
      </c>
      <c r="J20" s="398">
        <v>1</v>
      </c>
      <c r="K20" s="398">
        <v>1</v>
      </c>
      <c r="L20" s="398">
        <v>14</v>
      </c>
      <c r="M20" s="398">
        <v>10</v>
      </c>
      <c r="N20" s="398">
        <v>23</v>
      </c>
      <c r="O20" s="398">
        <v>11</v>
      </c>
      <c r="P20" s="405">
        <v>0</v>
      </c>
      <c r="Q20" s="397">
        <v>0</v>
      </c>
      <c r="R20" s="397">
        <v>0</v>
      </c>
      <c r="S20" s="397">
        <v>0</v>
      </c>
      <c r="T20" s="397">
        <v>0</v>
      </c>
      <c r="U20" s="396">
        <v>0</v>
      </c>
    </row>
    <row r="21" spans="1:21" ht="19.5" customHeight="1">
      <c r="A21" s="394" t="s">
        <v>354</v>
      </c>
      <c r="B21" s="404">
        <v>17</v>
      </c>
      <c r="C21" s="405">
        <v>0</v>
      </c>
      <c r="D21" s="405">
        <v>0</v>
      </c>
      <c r="E21" s="405">
        <v>0</v>
      </c>
      <c r="F21" s="406">
        <v>17</v>
      </c>
      <c r="G21" s="405">
        <v>0</v>
      </c>
      <c r="H21" s="405">
        <v>0</v>
      </c>
      <c r="I21" s="405">
        <v>0</v>
      </c>
      <c r="J21" s="398">
        <v>0</v>
      </c>
      <c r="K21" s="398">
        <v>1</v>
      </c>
      <c r="L21" s="398">
        <v>4</v>
      </c>
      <c r="M21" s="398">
        <v>3</v>
      </c>
      <c r="N21" s="398">
        <v>5</v>
      </c>
      <c r="O21" s="398">
        <v>4</v>
      </c>
      <c r="P21" s="405">
        <v>0</v>
      </c>
      <c r="Q21" s="397">
        <v>0</v>
      </c>
      <c r="R21" s="397">
        <v>0</v>
      </c>
      <c r="S21" s="397">
        <v>0</v>
      </c>
      <c r="T21" s="397">
        <v>0</v>
      </c>
      <c r="U21" s="396">
        <v>0</v>
      </c>
    </row>
    <row r="22" spans="1:21" ht="19.5" customHeight="1">
      <c r="A22" s="394" t="s">
        <v>24</v>
      </c>
      <c r="B22" s="404">
        <v>19</v>
      </c>
      <c r="C22" s="405">
        <v>0</v>
      </c>
      <c r="D22" s="405">
        <v>0</v>
      </c>
      <c r="E22" s="405">
        <v>0</v>
      </c>
      <c r="F22" s="406">
        <v>19</v>
      </c>
      <c r="G22" s="405">
        <v>0</v>
      </c>
      <c r="H22" s="405">
        <v>0</v>
      </c>
      <c r="I22" s="405">
        <v>0</v>
      </c>
      <c r="J22" s="398">
        <v>0</v>
      </c>
      <c r="K22" s="398">
        <v>1</v>
      </c>
      <c r="L22" s="398">
        <v>5</v>
      </c>
      <c r="M22" s="398">
        <v>4</v>
      </c>
      <c r="N22" s="398">
        <v>4</v>
      </c>
      <c r="O22" s="398">
        <v>5</v>
      </c>
      <c r="P22" s="405">
        <v>0</v>
      </c>
      <c r="Q22" s="397">
        <v>0</v>
      </c>
      <c r="R22" s="397">
        <v>0</v>
      </c>
      <c r="S22" s="397">
        <v>0</v>
      </c>
      <c r="T22" s="397">
        <v>0</v>
      </c>
      <c r="U22" s="396">
        <v>0</v>
      </c>
    </row>
    <row r="23" spans="1:21" s="364" customFormat="1" ht="19.5" customHeight="1">
      <c r="A23" s="352" t="s">
        <v>485</v>
      </c>
      <c r="B23" s="404">
        <v>5</v>
      </c>
      <c r="C23" s="405">
        <v>0</v>
      </c>
      <c r="D23" s="405">
        <v>0</v>
      </c>
      <c r="E23" s="405">
        <v>0</v>
      </c>
      <c r="F23" s="406">
        <v>5</v>
      </c>
      <c r="G23" s="405">
        <v>0</v>
      </c>
      <c r="H23" s="405">
        <v>0</v>
      </c>
      <c r="I23" s="405">
        <v>0</v>
      </c>
      <c r="J23" s="398">
        <v>0</v>
      </c>
      <c r="K23" s="398">
        <v>1</v>
      </c>
      <c r="L23" s="398">
        <v>2</v>
      </c>
      <c r="M23" s="398">
        <v>1</v>
      </c>
      <c r="N23" s="398">
        <v>0</v>
      </c>
      <c r="O23" s="398">
        <v>1</v>
      </c>
      <c r="P23" s="405">
        <v>0</v>
      </c>
      <c r="Q23" s="397">
        <v>0</v>
      </c>
      <c r="R23" s="397">
        <v>0</v>
      </c>
      <c r="S23" s="397">
        <v>0</v>
      </c>
      <c r="T23" s="397">
        <v>0</v>
      </c>
      <c r="U23" s="396">
        <v>0</v>
      </c>
    </row>
    <row r="24" spans="1:21" ht="19.5" customHeight="1">
      <c r="A24" s="395" t="s">
        <v>486</v>
      </c>
      <c r="B24" s="407">
        <v>5</v>
      </c>
      <c r="C24" s="408">
        <v>0</v>
      </c>
      <c r="D24" s="408">
        <v>0</v>
      </c>
      <c r="E24" s="408">
        <v>0</v>
      </c>
      <c r="F24" s="409">
        <v>5</v>
      </c>
      <c r="G24" s="408">
        <v>0</v>
      </c>
      <c r="H24" s="408">
        <v>0</v>
      </c>
      <c r="I24" s="408">
        <v>0</v>
      </c>
      <c r="J24" s="401">
        <v>0</v>
      </c>
      <c r="K24" s="401">
        <v>0</v>
      </c>
      <c r="L24" s="401">
        <v>1</v>
      </c>
      <c r="M24" s="401">
        <v>2</v>
      </c>
      <c r="N24" s="401">
        <v>2</v>
      </c>
      <c r="O24" s="401">
        <v>0</v>
      </c>
      <c r="P24" s="408">
        <v>0</v>
      </c>
      <c r="Q24" s="402">
        <v>0</v>
      </c>
      <c r="R24" s="402">
        <v>0</v>
      </c>
      <c r="S24" s="402">
        <v>0</v>
      </c>
      <c r="T24" s="402">
        <v>0</v>
      </c>
      <c r="U24" s="403">
        <v>0</v>
      </c>
    </row>
    <row r="25" spans="1:21">
      <c r="A25" s="115" t="s">
        <v>61</v>
      </c>
      <c r="B25" s="115"/>
      <c r="C25" s="115"/>
      <c r="D25" s="115"/>
      <c r="E25" s="115"/>
      <c r="F25" s="115"/>
      <c r="G25" s="115"/>
      <c r="H25" s="115"/>
      <c r="I25" s="115"/>
      <c r="J25" s="115"/>
      <c r="K25" s="476" t="s">
        <v>429</v>
      </c>
      <c r="L25" s="476"/>
      <c r="M25" s="476"/>
      <c r="N25" s="476"/>
      <c r="O25" s="476"/>
      <c r="P25" s="476"/>
      <c r="Q25" s="476"/>
      <c r="R25" s="476"/>
      <c r="S25" s="476"/>
      <c r="T25" s="476"/>
      <c r="U25" s="476"/>
    </row>
  </sheetData>
  <mergeCells count="8">
    <mergeCell ref="K25:U25"/>
    <mergeCell ref="A2:U2"/>
    <mergeCell ref="A3:A4"/>
    <mergeCell ref="B3:B4"/>
    <mergeCell ref="C3:C4"/>
    <mergeCell ref="D3:D4"/>
    <mergeCell ref="E3:E4"/>
    <mergeCell ref="F3:U3"/>
  </mergeCells>
  <phoneticPr fontId="2" type="noConversion"/>
  <printOptions horizontalCentered="1"/>
  <pageMargins left="0.39370078740157483" right="0.39370078740157483" top="0.55118110236220474" bottom="0.55118110236220474" header="0.51181102362204722" footer="0.51181102362204722"/>
  <pageSetup paperSize="9" scale="95" fitToHeight="0" orientation="portrait" r:id="rId1"/>
  <headerFooter alignWithMargins="0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8"/>
  <sheetViews>
    <sheetView view="pageBreakPreview" topLeftCell="A3" zoomScaleNormal="100" zoomScaleSheetLayoutView="100" workbookViewId="0">
      <selection activeCell="I30" sqref="I30"/>
    </sheetView>
  </sheetViews>
  <sheetFormatPr defaultColWidth="9" defaultRowHeight="12"/>
  <cols>
    <col min="1" max="1" width="10.625" style="5" customWidth="1"/>
    <col min="2" max="2" width="13.625" style="5" customWidth="1"/>
    <col min="3" max="3" width="13.625" style="8" customWidth="1"/>
    <col min="4" max="9" width="13.625" style="5" customWidth="1"/>
    <col min="10" max="16384" width="9" style="5"/>
  </cols>
  <sheetData>
    <row r="1" spans="1:23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s="124" customFormat="1" ht="30" customHeight="1">
      <c r="A2" s="482" t="s">
        <v>439</v>
      </c>
      <c r="B2" s="482"/>
      <c r="C2" s="482"/>
      <c r="D2" s="482"/>
      <c r="E2" s="482"/>
      <c r="F2" s="482"/>
      <c r="G2" s="482"/>
      <c r="H2" s="482"/>
      <c r="I2" s="482"/>
    </row>
    <row r="3" spans="1:23" s="1" customFormat="1" ht="18" customHeight="1">
      <c r="A3" s="125" t="s">
        <v>30</v>
      </c>
      <c r="B3" s="125"/>
      <c r="C3" s="126"/>
      <c r="D3" s="126"/>
      <c r="E3" s="126"/>
      <c r="F3" s="127"/>
      <c r="G3" s="128"/>
      <c r="H3" s="128"/>
      <c r="I3" s="127" t="s">
        <v>31</v>
      </c>
      <c r="J3" s="10"/>
    </row>
    <row r="4" spans="1:23" s="2" customFormat="1" ht="18" customHeight="1">
      <c r="A4" s="483" t="s">
        <v>404</v>
      </c>
      <c r="B4" s="486" t="s">
        <v>418</v>
      </c>
      <c r="C4" s="479" t="s">
        <v>398</v>
      </c>
      <c r="D4" s="480"/>
      <c r="E4" s="480"/>
      <c r="F4" s="480"/>
      <c r="G4" s="480"/>
      <c r="H4" s="481"/>
      <c r="I4" s="489" t="s">
        <v>440</v>
      </c>
    </row>
    <row r="5" spans="1:23" s="2" customFormat="1" ht="18" customHeight="1">
      <c r="A5" s="484"/>
      <c r="B5" s="487"/>
      <c r="C5" s="129" t="s">
        <v>17</v>
      </c>
      <c r="D5" s="130" t="s">
        <v>399</v>
      </c>
      <c r="E5" s="130" t="s">
        <v>400</v>
      </c>
      <c r="F5" s="130" t="s">
        <v>401</v>
      </c>
      <c r="G5" s="130" t="s">
        <v>402</v>
      </c>
      <c r="H5" s="130" t="s">
        <v>403</v>
      </c>
      <c r="I5" s="490"/>
    </row>
    <row r="6" spans="1:23" s="2" customFormat="1" ht="18" customHeight="1" thickBot="1">
      <c r="A6" s="485"/>
      <c r="B6" s="488"/>
      <c r="C6" s="140" t="s">
        <v>18</v>
      </c>
      <c r="D6" s="141" t="s">
        <v>25</v>
      </c>
      <c r="E6" s="141" t="s">
        <v>26</v>
      </c>
      <c r="F6" s="141" t="s">
        <v>27</v>
      </c>
      <c r="G6" s="141" t="s">
        <v>29</v>
      </c>
      <c r="H6" s="141" t="s">
        <v>28</v>
      </c>
      <c r="I6" s="491"/>
    </row>
    <row r="7" spans="1:23" s="3" customFormat="1" ht="18.75" hidden="1" customHeight="1" thickTop="1">
      <c r="A7" s="138">
        <v>2016</v>
      </c>
      <c r="B7" s="131">
        <v>280</v>
      </c>
      <c r="C7" s="131">
        <v>280</v>
      </c>
      <c r="D7" s="131">
        <v>20</v>
      </c>
      <c r="E7" s="131">
        <v>51</v>
      </c>
      <c r="F7" s="131">
        <v>72</v>
      </c>
      <c r="G7" s="131">
        <v>61</v>
      </c>
      <c r="H7" s="131">
        <v>76</v>
      </c>
      <c r="I7" s="137">
        <v>0</v>
      </c>
    </row>
    <row r="8" spans="1:23" s="3" customFormat="1" ht="18.75" hidden="1" customHeight="1">
      <c r="A8" s="138">
        <v>2017</v>
      </c>
      <c r="B8" s="131">
        <v>294</v>
      </c>
      <c r="C8" s="131">
        <v>294</v>
      </c>
      <c r="D8" s="131">
        <v>20</v>
      </c>
      <c r="E8" s="131">
        <v>57</v>
      </c>
      <c r="F8" s="131">
        <v>74</v>
      </c>
      <c r="G8" s="131">
        <v>63</v>
      </c>
      <c r="H8" s="131">
        <v>80</v>
      </c>
      <c r="I8" s="137">
        <v>0</v>
      </c>
    </row>
    <row r="9" spans="1:23" s="4" customFormat="1" ht="18.75" hidden="1" customHeight="1" thickTop="1">
      <c r="A9" s="138">
        <v>2018</v>
      </c>
      <c r="B9" s="185">
        <v>307</v>
      </c>
      <c r="C9" s="186">
        <v>307</v>
      </c>
      <c r="D9" s="186">
        <v>20</v>
      </c>
      <c r="E9" s="186">
        <v>61</v>
      </c>
      <c r="F9" s="186">
        <v>74</v>
      </c>
      <c r="G9" s="186">
        <v>63</v>
      </c>
      <c r="H9" s="186">
        <v>89</v>
      </c>
      <c r="I9" s="137">
        <v>0</v>
      </c>
    </row>
    <row r="10" spans="1:23" s="4" customFormat="1" ht="18.75" customHeight="1" thickTop="1">
      <c r="A10" s="138">
        <v>2019</v>
      </c>
      <c r="B10" s="185">
        <v>326</v>
      </c>
      <c r="C10" s="186">
        <v>326</v>
      </c>
      <c r="D10" s="186">
        <v>20</v>
      </c>
      <c r="E10" s="186">
        <v>67</v>
      </c>
      <c r="F10" s="186">
        <v>79</v>
      </c>
      <c r="G10" s="186">
        <v>68</v>
      </c>
      <c r="H10" s="186">
        <v>92</v>
      </c>
      <c r="I10" s="137">
        <v>0</v>
      </c>
    </row>
    <row r="11" spans="1:23" s="4" customFormat="1" ht="18.75" customHeight="1">
      <c r="A11" s="138">
        <v>2020</v>
      </c>
      <c r="B11" s="185">
        <v>349</v>
      </c>
      <c r="C11" s="186">
        <v>349</v>
      </c>
      <c r="D11" s="186">
        <v>20</v>
      </c>
      <c r="E11" s="186">
        <v>68</v>
      </c>
      <c r="F11" s="186">
        <v>85</v>
      </c>
      <c r="G11" s="186">
        <v>75</v>
      </c>
      <c r="H11" s="186">
        <v>101</v>
      </c>
      <c r="I11" s="137">
        <v>0</v>
      </c>
    </row>
    <row r="12" spans="1:23" s="3" customFormat="1" ht="18.75" customHeight="1">
      <c r="A12" s="138">
        <v>2021</v>
      </c>
      <c r="B12" s="185">
        <v>369</v>
      </c>
      <c r="C12" s="186">
        <v>369</v>
      </c>
      <c r="D12" s="186">
        <v>20</v>
      </c>
      <c r="E12" s="186">
        <v>68</v>
      </c>
      <c r="F12" s="186">
        <v>90</v>
      </c>
      <c r="G12" s="186">
        <v>90</v>
      </c>
      <c r="H12" s="186">
        <v>101</v>
      </c>
      <c r="I12" s="182">
        <v>0</v>
      </c>
    </row>
    <row r="13" spans="1:23" s="3" customFormat="1" ht="18.75" customHeight="1">
      <c r="A13" s="138">
        <v>2022</v>
      </c>
      <c r="B13" s="302">
        <v>350</v>
      </c>
      <c r="C13" s="187">
        <v>350</v>
      </c>
      <c r="D13" s="187">
        <v>20</v>
      </c>
      <c r="E13" s="187">
        <v>66</v>
      </c>
      <c r="F13" s="187">
        <v>85</v>
      </c>
      <c r="G13" s="187">
        <v>86</v>
      </c>
      <c r="H13" s="187">
        <v>93</v>
      </c>
      <c r="I13" s="303">
        <v>0</v>
      </c>
    </row>
    <row r="14" spans="1:23" s="4" customFormat="1" ht="18.75" customHeight="1">
      <c r="A14" s="183">
        <v>2023</v>
      </c>
      <c r="B14" s="416">
        <v>340</v>
      </c>
      <c r="C14" s="419">
        <v>340</v>
      </c>
      <c r="D14" s="419">
        <v>20</v>
      </c>
      <c r="E14" s="419">
        <v>66</v>
      </c>
      <c r="F14" s="419">
        <v>83</v>
      </c>
      <c r="G14" s="419">
        <v>85</v>
      </c>
      <c r="H14" s="419">
        <v>86</v>
      </c>
      <c r="I14" s="414">
        <v>0</v>
      </c>
    </row>
    <row r="15" spans="1:23" s="3" customFormat="1" ht="18.75" customHeight="1">
      <c r="A15" s="138" t="s">
        <v>19</v>
      </c>
      <c r="B15" s="415">
        <v>22</v>
      </c>
      <c r="C15" s="418">
        <v>22</v>
      </c>
      <c r="D15" s="418">
        <v>1</v>
      </c>
      <c r="E15" s="418">
        <v>5</v>
      </c>
      <c r="F15" s="418">
        <v>7</v>
      </c>
      <c r="G15" s="418">
        <v>3</v>
      </c>
      <c r="H15" s="418">
        <v>6</v>
      </c>
      <c r="I15" s="412">
        <v>0</v>
      </c>
    </row>
    <row r="16" spans="1:23" s="3" customFormat="1" ht="18.75" customHeight="1">
      <c r="A16" s="138" t="s">
        <v>0</v>
      </c>
      <c r="B16" s="415">
        <v>17</v>
      </c>
      <c r="C16" s="418">
        <v>17</v>
      </c>
      <c r="D16" s="418">
        <v>1</v>
      </c>
      <c r="E16" s="418">
        <v>4</v>
      </c>
      <c r="F16" s="418">
        <v>3</v>
      </c>
      <c r="G16" s="418">
        <v>4</v>
      </c>
      <c r="H16" s="418">
        <v>5</v>
      </c>
      <c r="I16" s="412">
        <v>0</v>
      </c>
    </row>
    <row r="17" spans="1:10" s="3" customFormat="1" ht="18.75" customHeight="1">
      <c r="A17" s="138" t="s">
        <v>1</v>
      </c>
      <c r="B17" s="415">
        <v>17</v>
      </c>
      <c r="C17" s="418">
        <v>17</v>
      </c>
      <c r="D17" s="418">
        <v>1</v>
      </c>
      <c r="E17" s="418">
        <v>4</v>
      </c>
      <c r="F17" s="418">
        <v>4</v>
      </c>
      <c r="G17" s="418">
        <v>5</v>
      </c>
      <c r="H17" s="418">
        <v>3</v>
      </c>
      <c r="I17" s="412">
        <v>0</v>
      </c>
    </row>
    <row r="18" spans="1:10" s="3" customFormat="1" ht="18.75" customHeight="1">
      <c r="A18" s="138" t="s">
        <v>2</v>
      </c>
      <c r="B18" s="415">
        <v>15</v>
      </c>
      <c r="C18" s="418">
        <v>15</v>
      </c>
      <c r="D18" s="418">
        <v>1</v>
      </c>
      <c r="E18" s="418">
        <v>3</v>
      </c>
      <c r="F18" s="418">
        <v>3</v>
      </c>
      <c r="G18" s="418">
        <v>4</v>
      </c>
      <c r="H18" s="418">
        <v>4</v>
      </c>
      <c r="I18" s="412">
        <v>0</v>
      </c>
    </row>
    <row r="19" spans="1:10" s="3" customFormat="1" ht="18.75" customHeight="1">
      <c r="A19" s="138" t="s">
        <v>3</v>
      </c>
      <c r="B19" s="415">
        <v>16</v>
      </c>
      <c r="C19" s="418">
        <v>16</v>
      </c>
      <c r="D19" s="418">
        <v>1</v>
      </c>
      <c r="E19" s="418">
        <v>4</v>
      </c>
      <c r="F19" s="418">
        <v>3</v>
      </c>
      <c r="G19" s="418">
        <v>4</v>
      </c>
      <c r="H19" s="418">
        <v>4</v>
      </c>
      <c r="I19" s="412">
        <v>0</v>
      </c>
    </row>
    <row r="20" spans="1:10" s="3" customFormat="1" ht="18.75" customHeight="1">
      <c r="A20" s="138" t="s">
        <v>4</v>
      </c>
      <c r="B20" s="415">
        <v>17</v>
      </c>
      <c r="C20" s="418">
        <v>17</v>
      </c>
      <c r="D20" s="418">
        <v>1</v>
      </c>
      <c r="E20" s="418">
        <v>4</v>
      </c>
      <c r="F20" s="418">
        <v>6</v>
      </c>
      <c r="G20" s="418">
        <v>4</v>
      </c>
      <c r="H20" s="418">
        <v>2</v>
      </c>
      <c r="I20" s="412">
        <v>0</v>
      </c>
    </row>
    <row r="21" spans="1:10" s="3" customFormat="1" ht="18.75" customHeight="1">
      <c r="A21" s="138" t="s">
        <v>5</v>
      </c>
      <c r="B21" s="415">
        <v>18</v>
      </c>
      <c r="C21" s="418">
        <v>18</v>
      </c>
      <c r="D21" s="418">
        <v>1</v>
      </c>
      <c r="E21" s="418">
        <v>4</v>
      </c>
      <c r="F21" s="418">
        <v>4</v>
      </c>
      <c r="G21" s="418">
        <v>4</v>
      </c>
      <c r="H21" s="418">
        <v>5</v>
      </c>
      <c r="I21" s="412">
        <v>0</v>
      </c>
      <c r="J21" s="9"/>
    </row>
    <row r="22" spans="1:10" s="3" customFormat="1" ht="18.75" customHeight="1">
      <c r="A22" s="138" t="s">
        <v>6</v>
      </c>
      <c r="B22" s="415">
        <v>16</v>
      </c>
      <c r="C22" s="418">
        <v>16</v>
      </c>
      <c r="D22" s="418">
        <v>1</v>
      </c>
      <c r="E22" s="418">
        <v>3</v>
      </c>
      <c r="F22" s="418">
        <v>3</v>
      </c>
      <c r="G22" s="418">
        <v>4</v>
      </c>
      <c r="H22" s="418">
        <v>5</v>
      </c>
      <c r="I22" s="412">
        <v>0</v>
      </c>
    </row>
    <row r="23" spans="1:10" s="3" customFormat="1" ht="18.75" customHeight="1">
      <c r="A23" s="138" t="s">
        <v>7</v>
      </c>
      <c r="B23" s="415">
        <v>19</v>
      </c>
      <c r="C23" s="418">
        <v>19</v>
      </c>
      <c r="D23" s="418">
        <v>1</v>
      </c>
      <c r="E23" s="418">
        <v>4</v>
      </c>
      <c r="F23" s="418">
        <v>5</v>
      </c>
      <c r="G23" s="418">
        <v>5</v>
      </c>
      <c r="H23" s="418">
        <v>4</v>
      </c>
      <c r="I23" s="412">
        <v>0</v>
      </c>
    </row>
    <row r="24" spans="1:10" s="3" customFormat="1" ht="18.75" customHeight="1">
      <c r="A24" s="138" t="s">
        <v>8</v>
      </c>
      <c r="B24" s="415">
        <v>19</v>
      </c>
      <c r="C24" s="418">
        <v>19</v>
      </c>
      <c r="D24" s="418">
        <v>1</v>
      </c>
      <c r="E24" s="418">
        <v>4</v>
      </c>
      <c r="F24" s="418">
        <v>4</v>
      </c>
      <c r="G24" s="418">
        <v>6</v>
      </c>
      <c r="H24" s="418">
        <v>4</v>
      </c>
      <c r="I24" s="412">
        <v>0</v>
      </c>
    </row>
    <row r="25" spans="1:10" s="3" customFormat="1" ht="18.75" customHeight="1">
      <c r="A25" s="138" t="s">
        <v>9</v>
      </c>
      <c r="B25" s="415">
        <v>18</v>
      </c>
      <c r="C25" s="418">
        <v>18</v>
      </c>
      <c r="D25" s="418">
        <v>1</v>
      </c>
      <c r="E25" s="418">
        <v>4</v>
      </c>
      <c r="F25" s="418">
        <v>3</v>
      </c>
      <c r="G25" s="418">
        <v>6</v>
      </c>
      <c r="H25" s="418">
        <v>4</v>
      </c>
      <c r="I25" s="412">
        <v>0</v>
      </c>
    </row>
    <row r="26" spans="1:10" s="3" customFormat="1" ht="18.75" customHeight="1">
      <c r="A26" s="138" t="s">
        <v>10</v>
      </c>
      <c r="B26" s="415">
        <v>15</v>
      </c>
      <c r="C26" s="418">
        <v>15</v>
      </c>
      <c r="D26" s="418">
        <v>1</v>
      </c>
      <c r="E26" s="418">
        <v>3</v>
      </c>
      <c r="F26" s="418">
        <v>3</v>
      </c>
      <c r="G26" s="418">
        <v>4</v>
      </c>
      <c r="H26" s="418">
        <v>4</v>
      </c>
      <c r="I26" s="412">
        <v>0</v>
      </c>
    </row>
    <row r="27" spans="1:10" s="3" customFormat="1" ht="18.75" customHeight="1">
      <c r="A27" s="138" t="s">
        <v>11</v>
      </c>
      <c r="B27" s="415">
        <v>19</v>
      </c>
      <c r="C27" s="418">
        <v>19</v>
      </c>
      <c r="D27" s="418">
        <v>1</v>
      </c>
      <c r="E27" s="418">
        <v>4</v>
      </c>
      <c r="F27" s="418">
        <v>6</v>
      </c>
      <c r="G27" s="418">
        <v>6</v>
      </c>
      <c r="H27" s="418">
        <v>2</v>
      </c>
      <c r="I27" s="412">
        <v>0</v>
      </c>
    </row>
    <row r="28" spans="1:10" s="3" customFormat="1" ht="18.75" customHeight="1">
      <c r="A28" s="138" t="s">
        <v>12</v>
      </c>
      <c r="B28" s="415">
        <v>15</v>
      </c>
      <c r="C28" s="418">
        <v>15</v>
      </c>
      <c r="D28" s="418">
        <v>1</v>
      </c>
      <c r="E28" s="418">
        <v>2</v>
      </c>
      <c r="F28" s="418">
        <v>4</v>
      </c>
      <c r="G28" s="418">
        <v>3</v>
      </c>
      <c r="H28" s="418">
        <v>5</v>
      </c>
      <c r="I28" s="412">
        <v>0</v>
      </c>
    </row>
    <row r="29" spans="1:10" s="3" customFormat="1" ht="18.75" customHeight="1">
      <c r="A29" s="138" t="s">
        <v>13</v>
      </c>
      <c r="B29" s="415">
        <v>14</v>
      </c>
      <c r="C29" s="418">
        <v>14</v>
      </c>
      <c r="D29" s="418">
        <v>1</v>
      </c>
      <c r="E29" s="418">
        <v>2</v>
      </c>
      <c r="F29" s="418">
        <v>3</v>
      </c>
      <c r="G29" s="418">
        <v>4</v>
      </c>
      <c r="H29" s="418">
        <v>4</v>
      </c>
      <c r="I29" s="412">
        <v>0</v>
      </c>
    </row>
    <row r="30" spans="1:10" s="3" customFormat="1" ht="18.75" customHeight="1">
      <c r="A30" s="138" t="s">
        <v>14</v>
      </c>
      <c r="B30" s="415">
        <v>15</v>
      </c>
      <c r="C30" s="418">
        <v>15</v>
      </c>
      <c r="D30" s="418">
        <v>1</v>
      </c>
      <c r="E30" s="418">
        <v>2</v>
      </c>
      <c r="F30" s="418">
        <v>4</v>
      </c>
      <c r="G30" s="418">
        <v>2</v>
      </c>
      <c r="H30" s="418">
        <v>6</v>
      </c>
      <c r="I30" s="412">
        <v>0</v>
      </c>
    </row>
    <row r="31" spans="1:10" s="3" customFormat="1" ht="18.75" customHeight="1">
      <c r="A31" s="138" t="s">
        <v>15</v>
      </c>
      <c r="B31" s="415">
        <v>15</v>
      </c>
      <c r="C31" s="418">
        <v>15</v>
      </c>
      <c r="D31" s="418">
        <v>1</v>
      </c>
      <c r="E31" s="418">
        <v>2</v>
      </c>
      <c r="F31" s="418">
        <v>4</v>
      </c>
      <c r="G31" s="418">
        <v>5</v>
      </c>
      <c r="H31" s="418">
        <v>3</v>
      </c>
      <c r="I31" s="412">
        <v>0</v>
      </c>
    </row>
    <row r="32" spans="1:10" s="3" customFormat="1" ht="18.75" customHeight="1">
      <c r="A32" s="138" t="s">
        <v>16</v>
      </c>
      <c r="B32" s="415">
        <v>15</v>
      </c>
      <c r="C32" s="418">
        <v>15</v>
      </c>
      <c r="D32" s="418">
        <v>1</v>
      </c>
      <c r="E32" s="418">
        <v>2</v>
      </c>
      <c r="F32" s="418">
        <v>5</v>
      </c>
      <c r="G32" s="418">
        <v>2</v>
      </c>
      <c r="H32" s="418">
        <v>5</v>
      </c>
      <c r="I32" s="412">
        <v>0</v>
      </c>
    </row>
    <row r="33" spans="1:11" s="3" customFormat="1" ht="18.75" customHeight="1">
      <c r="A33" s="138" t="s">
        <v>20</v>
      </c>
      <c r="B33" s="415">
        <v>15</v>
      </c>
      <c r="C33" s="418">
        <v>15</v>
      </c>
      <c r="D33" s="418">
        <v>1</v>
      </c>
      <c r="E33" s="418">
        <v>2</v>
      </c>
      <c r="F33" s="418">
        <v>4</v>
      </c>
      <c r="G33" s="418">
        <v>4</v>
      </c>
      <c r="H33" s="418">
        <v>4</v>
      </c>
      <c r="I33" s="412">
        <v>0</v>
      </c>
    </row>
    <row r="34" spans="1:11" s="3" customFormat="1" ht="18.75" customHeight="1">
      <c r="A34" s="139" t="s">
        <v>21</v>
      </c>
      <c r="B34" s="417">
        <v>23</v>
      </c>
      <c r="C34" s="420">
        <v>23</v>
      </c>
      <c r="D34" s="420">
        <v>1</v>
      </c>
      <c r="E34" s="420">
        <v>4</v>
      </c>
      <c r="F34" s="420">
        <v>5</v>
      </c>
      <c r="G34" s="420">
        <v>6</v>
      </c>
      <c r="H34" s="420">
        <v>7</v>
      </c>
      <c r="I34" s="413">
        <v>0</v>
      </c>
    </row>
    <row r="35" spans="1:11" s="11" customFormat="1" ht="11.25">
      <c r="A35" s="132" t="s">
        <v>417</v>
      </c>
      <c r="B35" s="135"/>
      <c r="C35" s="136"/>
      <c r="D35" s="135"/>
      <c r="E35" s="135"/>
      <c r="F35" s="135"/>
      <c r="G35" s="135"/>
      <c r="H35" s="135"/>
      <c r="I35" s="184"/>
      <c r="K35" s="12"/>
    </row>
    <row r="36" spans="1:11" s="3" customFormat="1" ht="11.25">
      <c r="A36" s="133"/>
      <c r="B36" s="133"/>
      <c r="C36" s="134"/>
      <c r="D36" s="133"/>
      <c r="E36" s="133"/>
      <c r="F36" s="133"/>
      <c r="G36" s="133"/>
      <c r="H36" s="133"/>
      <c r="I36" s="133"/>
    </row>
    <row r="37" spans="1:11" s="3" customFormat="1" ht="11.25">
      <c r="C37" s="7"/>
    </row>
    <row r="38" spans="1:11" s="3" customFormat="1" ht="11.25">
      <c r="C38" s="7"/>
    </row>
    <row r="39" spans="1:11" s="3" customFormat="1" ht="11.25">
      <c r="C39" s="7"/>
    </row>
    <row r="40" spans="1:11" s="3" customFormat="1" ht="11.25">
      <c r="C40" s="7"/>
    </row>
    <row r="41" spans="1:11" s="3" customFormat="1" ht="11.25">
      <c r="C41" s="7"/>
    </row>
    <row r="42" spans="1:11" s="3" customFormat="1" ht="11.25">
      <c r="C42" s="7"/>
    </row>
    <row r="43" spans="1:11" s="3" customFormat="1" ht="11.25">
      <c r="C43" s="7"/>
    </row>
    <row r="44" spans="1:11" s="3" customFormat="1" ht="11.25">
      <c r="C44" s="7"/>
    </row>
    <row r="45" spans="1:11" s="3" customFormat="1" ht="11.25">
      <c r="C45" s="7"/>
    </row>
    <row r="46" spans="1:11" s="3" customFormat="1" ht="11.25">
      <c r="C46" s="7"/>
    </row>
    <row r="47" spans="1:11" s="3" customFormat="1" ht="11.25">
      <c r="C47" s="7"/>
    </row>
    <row r="48" spans="1:11" s="3" customFormat="1" ht="11.25">
      <c r="C48" s="7"/>
    </row>
    <row r="49" spans="3:3" s="3" customFormat="1" ht="11.25">
      <c r="C49" s="7"/>
    </row>
    <row r="50" spans="3:3" s="3" customFormat="1" ht="11.25">
      <c r="C50" s="7"/>
    </row>
    <row r="51" spans="3:3" s="3" customFormat="1" ht="11.25">
      <c r="C51" s="7"/>
    </row>
    <row r="52" spans="3:3" s="3" customFormat="1" ht="11.25">
      <c r="C52" s="7"/>
    </row>
    <row r="53" spans="3:3" s="3" customFormat="1" ht="11.25">
      <c r="C53" s="7"/>
    </row>
    <row r="54" spans="3:3" s="3" customFormat="1" ht="11.25">
      <c r="C54" s="7"/>
    </row>
    <row r="55" spans="3:3" s="3" customFormat="1" ht="11.25">
      <c r="C55" s="7"/>
    </row>
    <row r="56" spans="3:3" s="3" customFormat="1" ht="11.25">
      <c r="C56" s="7"/>
    </row>
    <row r="57" spans="3:3" s="3" customFormat="1" ht="11.25">
      <c r="C57" s="7"/>
    </row>
    <row r="58" spans="3:3" s="3" customFormat="1" ht="11.25">
      <c r="C58" s="7"/>
    </row>
    <row r="59" spans="3:3" s="3" customFormat="1" ht="11.25">
      <c r="C59" s="7"/>
    </row>
    <row r="60" spans="3:3" s="3" customFormat="1" ht="11.25">
      <c r="C60" s="7"/>
    </row>
    <row r="61" spans="3:3" s="3" customFormat="1" ht="11.25">
      <c r="C61" s="7"/>
    </row>
    <row r="62" spans="3:3" s="3" customFormat="1" ht="11.25">
      <c r="C62" s="7"/>
    </row>
    <row r="63" spans="3:3" s="3" customFormat="1" ht="11.25">
      <c r="C63" s="7"/>
    </row>
    <row r="64" spans="3:3" s="3" customFormat="1" ht="11.25">
      <c r="C64" s="7"/>
    </row>
    <row r="65" spans="3:3" s="3" customFormat="1" ht="11.25">
      <c r="C65" s="7"/>
    </row>
    <row r="66" spans="3:3" s="3" customFormat="1" ht="11.25">
      <c r="C66" s="7"/>
    </row>
    <row r="67" spans="3:3" s="3" customFormat="1" ht="11.25">
      <c r="C67" s="7"/>
    </row>
    <row r="68" spans="3:3" s="3" customFormat="1" ht="11.25">
      <c r="C68" s="7"/>
    </row>
  </sheetData>
  <mergeCells count="5">
    <mergeCell ref="C4:H4"/>
    <mergeCell ref="A2:I2"/>
    <mergeCell ref="A4:A6"/>
    <mergeCell ref="B4:B6"/>
    <mergeCell ref="I4:I6"/>
  </mergeCells>
  <phoneticPr fontId="2" type="noConversion"/>
  <printOptions horizontalCentered="1"/>
  <pageMargins left="0.39370078740157483" right="0.39370078740157483" top="0.55118110236220474" bottom="0.55118110236220474" header="0.51181102362204722" footer="0.51181102362204722"/>
  <pageSetup paperSize="9" scale="64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5"/>
  <sheetViews>
    <sheetView view="pageBreakPreview" zoomScaleNormal="100" zoomScaleSheetLayoutView="100" workbookViewId="0">
      <selection activeCell="E11" sqref="E11"/>
    </sheetView>
  </sheetViews>
  <sheetFormatPr defaultColWidth="10" defaultRowHeight="13.5"/>
  <cols>
    <col min="1" max="1" width="8" style="13" customWidth="1"/>
    <col min="2" max="6" width="11" style="13" customWidth="1"/>
    <col min="7" max="7" width="12.125" style="13" customWidth="1"/>
    <col min="8" max="15" width="11" style="13" customWidth="1"/>
    <col min="16" max="16384" width="10" style="13"/>
  </cols>
  <sheetData>
    <row r="1" spans="1:24" s="111" customFormat="1" ht="15" customHeight="1">
      <c r="A1" s="113" t="s">
        <v>92</v>
      </c>
      <c r="B1" s="113"/>
      <c r="C1" s="113"/>
      <c r="D1" s="113"/>
      <c r="E1" s="113"/>
      <c r="F1" s="113"/>
      <c r="G1" s="113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24" s="32" customFormat="1" ht="30" customHeight="1">
      <c r="A2" s="443" t="s">
        <v>362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</row>
    <row r="3" spans="1:24" s="41" customFormat="1" ht="15" customHeight="1">
      <c r="A3" s="188" t="s">
        <v>90</v>
      </c>
      <c r="B3" s="188"/>
      <c r="C3" s="188"/>
      <c r="D3" s="188"/>
      <c r="E3" s="188"/>
      <c r="F3" s="188"/>
      <c r="G3" s="188"/>
      <c r="H3" s="188"/>
      <c r="I3" s="189"/>
      <c r="J3" s="189"/>
      <c r="K3" s="189"/>
      <c r="L3" s="189"/>
      <c r="M3" s="189"/>
      <c r="N3" s="189"/>
      <c r="O3" s="190" t="s">
        <v>89</v>
      </c>
    </row>
    <row r="4" spans="1:24" ht="24.95" customHeight="1">
      <c r="A4" s="493" t="s">
        <v>109</v>
      </c>
      <c r="B4" s="495" t="s">
        <v>108</v>
      </c>
      <c r="C4" s="497" t="s">
        <v>107</v>
      </c>
      <c r="D4" s="497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9" t="s">
        <v>106</v>
      </c>
    </row>
    <row r="5" spans="1:24" ht="46.5" customHeight="1" thickBot="1">
      <c r="A5" s="494"/>
      <c r="B5" s="496"/>
      <c r="C5" s="194"/>
      <c r="D5" s="304" t="s">
        <v>451</v>
      </c>
      <c r="E5" s="258" t="s">
        <v>105</v>
      </c>
      <c r="F5" s="258" t="s">
        <v>104</v>
      </c>
      <c r="G5" s="258" t="s">
        <v>103</v>
      </c>
      <c r="H5" s="258" t="s">
        <v>102</v>
      </c>
      <c r="I5" s="258" t="s">
        <v>101</v>
      </c>
      <c r="J5" s="258" t="s">
        <v>100</v>
      </c>
      <c r="K5" s="258" t="s">
        <v>99</v>
      </c>
      <c r="L5" s="258" t="s">
        <v>98</v>
      </c>
      <c r="M5" s="258" t="s">
        <v>97</v>
      </c>
      <c r="N5" s="258" t="s">
        <v>96</v>
      </c>
      <c r="O5" s="500"/>
    </row>
    <row r="6" spans="1:24" ht="46.5" hidden="1" customHeight="1" thickTop="1">
      <c r="A6" s="260">
        <v>2016</v>
      </c>
      <c r="B6" s="195">
        <v>153</v>
      </c>
      <c r="C6" s="180">
        <v>153</v>
      </c>
      <c r="D6" s="24" t="s">
        <v>452</v>
      </c>
      <c r="E6" s="24">
        <v>0</v>
      </c>
      <c r="F6" s="24">
        <v>0</v>
      </c>
      <c r="G6" s="24">
        <v>0</v>
      </c>
      <c r="H6" s="24">
        <v>1</v>
      </c>
      <c r="I6" s="24">
        <v>3</v>
      </c>
      <c r="J6" s="24">
        <v>10</v>
      </c>
      <c r="K6" s="24">
        <v>40</v>
      </c>
      <c r="L6" s="24">
        <v>31</v>
      </c>
      <c r="M6" s="24">
        <v>39</v>
      </c>
      <c r="N6" s="197">
        <v>29</v>
      </c>
      <c r="O6" s="22">
        <v>0</v>
      </c>
    </row>
    <row r="7" spans="1:24" ht="46.5" hidden="1" customHeight="1">
      <c r="A7" s="260">
        <v>2017</v>
      </c>
      <c r="B7" s="168">
        <v>152</v>
      </c>
      <c r="C7" s="181">
        <v>152</v>
      </c>
      <c r="D7" s="24" t="s">
        <v>452</v>
      </c>
      <c r="E7" s="24">
        <v>0</v>
      </c>
      <c r="F7" s="24">
        <v>0</v>
      </c>
      <c r="G7" s="24">
        <v>0</v>
      </c>
      <c r="H7" s="24">
        <v>1</v>
      </c>
      <c r="I7" s="24">
        <v>3</v>
      </c>
      <c r="J7" s="24">
        <v>11</v>
      </c>
      <c r="K7" s="24">
        <v>38</v>
      </c>
      <c r="L7" s="24">
        <v>34</v>
      </c>
      <c r="M7" s="24">
        <v>46</v>
      </c>
      <c r="N7" s="22">
        <v>19</v>
      </c>
      <c r="O7" s="22">
        <v>0</v>
      </c>
    </row>
    <row r="8" spans="1:24" ht="46.5" hidden="1" customHeight="1">
      <c r="A8" s="260">
        <v>2018</v>
      </c>
      <c r="B8" s="168">
        <v>167</v>
      </c>
      <c r="C8" s="181">
        <v>166</v>
      </c>
      <c r="D8" s="24" t="s">
        <v>452</v>
      </c>
      <c r="E8" s="24">
        <v>0</v>
      </c>
      <c r="F8" s="24">
        <v>0</v>
      </c>
      <c r="G8" s="24">
        <v>0</v>
      </c>
      <c r="H8" s="24">
        <v>1</v>
      </c>
      <c r="I8" s="24">
        <v>3</v>
      </c>
      <c r="J8" s="24">
        <v>12</v>
      </c>
      <c r="K8" s="24">
        <v>37</v>
      </c>
      <c r="L8" s="24">
        <v>36</v>
      </c>
      <c r="M8" s="24">
        <v>49</v>
      </c>
      <c r="N8" s="22">
        <v>28</v>
      </c>
      <c r="O8" s="22">
        <v>1</v>
      </c>
    </row>
    <row r="9" spans="1:24" ht="46.5" customHeight="1" thickTop="1">
      <c r="A9" s="260">
        <v>2019</v>
      </c>
      <c r="B9" s="168">
        <v>184</v>
      </c>
      <c r="C9" s="181">
        <v>183</v>
      </c>
      <c r="D9" s="24" t="s">
        <v>452</v>
      </c>
      <c r="E9" s="24">
        <v>0</v>
      </c>
      <c r="F9" s="24">
        <v>0</v>
      </c>
      <c r="G9" s="24">
        <v>0</v>
      </c>
      <c r="H9" s="24">
        <v>1</v>
      </c>
      <c r="I9" s="24">
        <v>4</v>
      </c>
      <c r="J9" s="24">
        <v>13</v>
      </c>
      <c r="K9" s="24">
        <v>38</v>
      </c>
      <c r="L9" s="24">
        <v>42</v>
      </c>
      <c r="M9" s="24">
        <v>43</v>
      </c>
      <c r="N9" s="22">
        <v>42</v>
      </c>
      <c r="O9" s="22">
        <v>1</v>
      </c>
    </row>
    <row r="10" spans="1:24" ht="46.5" customHeight="1">
      <c r="A10" s="260">
        <v>2020</v>
      </c>
      <c r="B10" s="168">
        <v>208</v>
      </c>
      <c r="C10" s="181">
        <v>207</v>
      </c>
      <c r="D10" s="24" t="s">
        <v>452</v>
      </c>
      <c r="E10" s="24">
        <v>0</v>
      </c>
      <c r="F10" s="24">
        <v>0</v>
      </c>
      <c r="G10" s="24">
        <v>0</v>
      </c>
      <c r="H10" s="24">
        <v>1</v>
      </c>
      <c r="I10" s="24">
        <v>4</v>
      </c>
      <c r="J10" s="24">
        <v>15</v>
      </c>
      <c r="K10" s="24">
        <v>50</v>
      </c>
      <c r="L10" s="24">
        <v>43</v>
      </c>
      <c r="M10" s="24">
        <v>48</v>
      </c>
      <c r="N10" s="22">
        <v>46</v>
      </c>
      <c r="O10" s="22">
        <v>1</v>
      </c>
    </row>
    <row r="11" spans="1:24" ht="46.5" customHeight="1">
      <c r="A11" s="260">
        <v>2021</v>
      </c>
      <c r="B11" s="168">
        <v>230</v>
      </c>
      <c r="C11" s="181">
        <v>229</v>
      </c>
      <c r="D11" s="24" t="s">
        <v>452</v>
      </c>
      <c r="E11" s="24">
        <v>0</v>
      </c>
      <c r="F11" s="24">
        <v>0</v>
      </c>
      <c r="G11" s="24">
        <v>0</v>
      </c>
      <c r="H11" s="24">
        <v>1</v>
      </c>
      <c r="I11" s="24">
        <v>4</v>
      </c>
      <c r="J11" s="24">
        <v>16</v>
      </c>
      <c r="K11" s="24">
        <v>55</v>
      </c>
      <c r="L11" s="24">
        <v>46</v>
      </c>
      <c r="M11" s="24">
        <v>56</v>
      </c>
      <c r="N11" s="22">
        <v>51</v>
      </c>
      <c r="O11" s="22">
        <v>1</v>
      </c>
    </row>
    <row r="12" spans="1:24" ht="46.5" customHeight="1">
      <c r="A12" s="294">
        <v>2022</v>
      </c>
      <c r="B12" s="168">
        <v>239</v>
      </c>
      <c r="C12" s="181">
        <v>239</v>
      </c>
      <c r="D12" s="24" t="s">
        <v>360</v>
      </c>
      <c r="E12" s="24">
        <v>0</v>
      </c>
      <c r="F12" s="24">
        <v>0</v>
      </c>
      <c r="G12" s="24">
        <v>0</v>
      </c>
      <c r="H12" s="24">
        <v>1</v>
      </c>
      <c r="I12" s="24">
        <v>4</v>
      </c>
      <c r="J12" s="24">
        <v>16</v>
      </c>
      <c r="K12" s="24">
        <v>47</v>
      </c>
      <c r="L12" s="24">
        <v>49</v>
      </c>
      <c r="M12" s="24">
        <v>63</v>
      </c>
      <c r="N12" s="22">
        <v>59</v>
      </c>
      <c r="O12" s="22">
        <v>1</v>
      </c>
    </row>
    <row r="13" spans="1:24" s="20" customFormat="1" ht="46.5" customHeight="1">
      <c r="A13" s="97">
        <v>2023</v>
      </c>
      <c r="B13" s="196">
        <v>237</v>
      </c>
      <c r="C13" s="198">
        <v>236</v>
      </c>
      <c r="D13" s="44">
        <v>0</v>
      </c>
      <c r="E13" s="44">
        <v>0</v>
      </c>
      <c r="F13" s="44">
        <v>0</v>
      </c>
      <c r="G13" s="44">
        <v>0</v>
      </c>
      <c r="H13" s="44">
        <v>1</v>
      </c>
      <c r="I13" s="44">
        <v>4</v>
      </c>
      <c r="J13" s="44">
        <v>18</v>
      </c>
      <c r="K13" s="44">
        <v>36</v>
      </c>
      <c r="L13" s="44">
        <v>49</v>
      </c>
      <c r="M13" s="44">
        <v>62</v>
      </c>
      <c r="N13" s="43">
        <v>66</v>
      </c>
      <c r="O13" s="43">
        <v>1</v>
      </c>
    </row>
    <row r="14" spans="1:24" s="41" customFormat="1" ht="18" customHeight="1">
      <c r="A14" s="492" t="s">
        <v>419</v>
      </c>
      <c r="B14" s="492"/>
      <c r="C14" s="492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</row>
    <row r="15" spans="1:24" s="41" customFormat="1" ht="15" customHeight="1">
      <c r="A15" s="191" t="s">
        <v>95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2"/>
      <c r="L15" s="191"/>
      <c r="M15" s="191"/>
      <c r="N15" s="191"/>
      <c r="O15" s="193" t="s">
        <v>94</v>
      </c>
    </row>
  </sheetData>
  <mergeCells count="6">
    <mergeCell ref="A14:O14"/>
    <mergeCell ref="A2:O2"/>
    <mergeCell ref="A4:A5"/>
    <mergeCell ref="B4:B5"/>
    <mergeCell ref="C4:N4"/>
    <mergeCell ref="O4:O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3" firstPageNumber="200" pageOrder="overThenDown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7"/>
  <sheetViews>
    <sheetView view="pageBreakPreview" zoomScaleNormal="100" zoomScaleSheetLayoutView="100" workbookViewId="0">
      <selection activeCell="F15" sqref="F15"/>
    </sheetView>
  </sheetViews>
  <sheetFormatPr defaultColWidth="10" defaultRowHeight="13.5"/>
  <cols>
    <col min="1" max="1" width="7.625" style="13" customWidth="1"/>
    <col min="2" max="6" width="16.625" style="13" customWidth="1"/>
    <col min="7" max="7" width="0.25" style="13" customWidth="1"/>
    <col min="8" max="8" width="9.875" style="13" customWidth="1"/>
    <col min="9" max="9" width="6.5" style="13" customWidth="1"/>
    <col min="10" max="11" width="8.75" style="13" customWidth="1"/>
    <col min="12" max="16384" width="10" style="13"/>
  </cols>
  <sheetData>
    <row r="1" spans="1:22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pans="1:22" s="32" customFormat="1" ht="24.95" customHeight="1">
      <c r="A2" s="443" t="s">
        <v>118</v>
      </c>
      <c r="B2" s="443"/>
      <c r="C2" s="443"/>
      <c r="D2" s="443"/>
      <c r="E2" s="443"/>
      <c r="F2" s="443"/>
      <c r="G2" s="443"/>
      <c r="H2" s="33"/>
      <c r="I2" s="33"/>
      <c r="J2" s="33"/>
      <c r="K2" s="33"/>
      <c r="L2" s="33"/>
    </row>
    <row r="3" spans="1:22" s="41" customFormat="1" ht="15" customHeight="1">
      <c r="A3" s="30" t="s">
        <v>117</v>
      </c>
      <c r="B3" s="30"/>
      <c r="C3" s="30"/>
      <c r="D3" s="30"/>
      <c r="E3" s="17"/>
      <c r="F3" s="39" t="s">
        <v>58</v>
      </c>
      <c r="G3" s="30"/>
      <c r="H3" s="48"/>
      <c r="I3" s="48"/>
      <c r="J3" s="48"/>
    </row>
    <row r="4" spans="1:22" ht="34.5" customHeight="1">
      <c r="A4" s="501" t="s">
        <v>420</v>
      </c>
      <c r="B4" s="497" t="s">
        <v>116</v>
      </c>
      <c r="C4" s="504" t="s">
        <v>115</v>
      </c>
      <c r="D4" s="505"/>
      <c r="E4" s="505"/>
      <c r="F4" s="506"/>
      <c r="G4" s="56"/>
      <c r="H4" s="35"/>
      <c r="I4" s="35"/>
      <c r="J4" s="35"/>
      <c r="K4" s="35"/>
    </row>
    <row r="5" spans="1:22" ht="50.25" customHeight="1" thickBot="1">
      <c r="A5" s="502"/>
      <c r="B5" s="503"/>
      <c r="C5" s="253" t="s">
        <v>114</v>
      </c>
      <c r="D5" s="253" t="s">
        <v>113</v>
      </c>
      <c r="E5" s="253" t="s">
        <v>112</v>
      </c>
      <c r="F5" s="258" t="s">
        <v>111</v>
      </c>
      <c r="G5" s="55"/>
      <c r="H5" s="35"/>
      <c r="I5" s="14"/>
      <c r="J5" s="14"/>
      <c r="K5" s="14"/>
    </row>
    <row r="6" spans="1:22" ht="44.25" hidden="1" customHeight="1" thickTop="1">
      <c r="A6" s="260">
        <v>2016</v>
      </c>
      <c r="B6" s="199">
        <v>263</v>
      </c>
      <c r="C6" s="170">
        <v>263</v>
      </c>
      <c r="D6" s="25">
        <v>0</v>
      </c>
      <c r="E6" s="25">
        <v>124</v>
      </c>
      <c r="F6" s="202">
        <v>139</v>
      </c>
      <c r="G6" s="37"/>
      <c r="H6" s="35"/>
      <c r="I6" s="14"/>
      <c r="J6" s="14"/>
      <c r="K6" s="14"/>
    </row>
    <row r="7" spans="1:22" ht="44.25" hidden="1" customHeight="1">
      <c r="A7" s="260">
        <v>2017</v>
      </c>
      <c r="B7" s="200">
        <v>260</v>
      </c>
      <c r="C7" s="171">
        <v>260</v>
      </c>
      <c r="D7" s="25">
        <v>0</v>
      </c>
      <c r="E7" s="25">
        <v>124</v>
      </c>
      <c r="F7" s="108">
        <v>136</v>
      </c>
      <c r="G7" s="37"/>
      <c r="H7" s="35"/>
      <c r="I7" s="14"/>
      <c r="J7" s="14"/>
      <c r="K7" s="14"/>
    </row>
    <row r="8" spans="1:22" ht="44.25" hidden="1" customHeight="1" thickTop="1">
      <c r="A8" s="260">
        <v>2018</v>
      </c>
      <c r="B8" s="200">
        <v>262</v>
      </c>
      <c r="C8" s="171">
        <v>262</v>
      </c>
      <c r="D8" s="25">
        <v>0</v>
      </c>
      <c r="E8" s="25">
        <v>122</v>
      </c>
      <c r="F8" s="108">
        <v>140</v>
      </c>
      <c r="G8" s="37"/>
      <c r="H8" s="35"/>
      <c r="I8" s="14"/>
      <c r="J8" s="14"/>
      <c r="K8" s="14"/>
    </row>
    <row r="9" spans="1:22" ht="44.25" customHeight="1" thickTop="1">
      <c r="A9" s="260">
        <v>2019</v>
      </c>
      <c r="B9" s="200">
        <v>262</v>
      </c>
      <c r="C9" s="171">
        <v>262</v>
      </c>
      <c r="D9" s="25">
        <v>0</v>
      </c>
      <c r="E9" s="25">
        <v>124</v>
      </c>
      <c r="F9" s="108">
        <v>138</v>
      </c>
      <c r="G9" s="37"/>
      <c r="H9" s="35"/>
      <c r="I9" s="14"/>
      <c r="J9" s="14"/>
      <c r="K9" s="14"/>
    </row>
    <row r="10" spans="1:22" ht="44.25" customHeight="1">
      <c r="A10" s="260">
        <v>2020</v>
      </c>
      <c r="B10" s="200">
        <v>260</v>
      </c>
      <c r="C10" s="171">
        <v>260</v>
      </c>
      <c r="D10" s="25">
        <v>0</v>
      </c>
      <c r="E10" s="25">
        <v>121</v>
      </c>
      <c r="F10" s="108">
        <v>139</v>
      </c>
      <c r="G10" s="37"/>
      <c r="H10" s="35"/>
      <c r="I10" s="14"/>
      <c r="J10" s="14"/>
      <c r="K10" s="14"/>
    </row>
    <row r="11" spans="1:22" ht="44.25" customHeight="1">
      <c r="A11" s="260">
        <v>2021</v>
      </c>
      <c r="B11" s="200">
        <v>262</v>
      </c>
      <c r="C11" s="171">
        <v>262</v>
      </c>
      <c r="D11" s="25">
        <v>0</v>
      </c>
      <c r="E11" s="25">
        <v>133</v>
      </c>
      <c r="F11" s="108">
        <v>129</v>
      </c>
      <c r="G11" s="37"/>
      <c r="H11" s="35"/>
      <c r="I11" s="14"/>
      <c r="J11" s="14"/>
      <c r="K11" s="14"/>
    </row>
    <row r="12" spans="1:22" ht="44.25" customHeight="1">
      <c r="A12" s="294">
        <v>2022</v>
      </c>
      <c r="B12" s="243">
        <v>263</v>
      </c>
      <c r="C12" s="245">
        <v>263</v>
      </c>
      <c r="D12" s="164">
        <v>0</v>
      </c>
      <c r="E12" s="164">
        <v>129</v>
      </c>
      <c r="F12" s="165">
        <v>134</v>
      </c>
      <c r="G12" s="293"/>
      <c r="H12" s="35"/>
      <c r="I12" s="14"/>
      <c r="J12" s="14"/>
      <c r="K12" s="14"/>
    </row>
    <row r="13" spans="1:22" s="50" customFormat="1" ht="44.25" customHeight="1">
      <c r="A13" s="97">
        <v>2023</v>
      </c>
      <c r="B13" s="201">
        <v>263</v>
      </c>
      <c r="C13" s="203">
        <v>263</v>
      </c>
      <c r="D13" s="54">
        <v>0</v>
      </c>
      <c r="E13" s="54">
        <v>128</v>
      </c>
      <c r="F13" s="53">
        <v>135</v>
      </c>
      <c r="G13" s="52"/>
      <c r="H13" s="51"/>
      <c r="I13" s="51"/>
      <c r="J13" s="51"/>
      <c r="K13" s="51"/>
    </row>
    <row r="14" spans="1:22" s="41" customFormat="1" ht="15" customHeight="1">
      <c r="A14" s="447" t="s">
        <v>421</v>
      </c>
      <c r="B14" s="447"/>
      <c r="C14" s="447"/>
      <c r="D14" s="447"/>
      <c r="E14" s="447"/>
      <c r="F14" s="47"/>
      <c r="G14" s="17"/>
      <c r="H14" s="48"/>
      <c r="I14" s="48"/>
      <c r="J14" s="48"/>
    </row>
    <row r="15" spans="1:22" s="41" customFormat="1" ht="12.95" customHeight="1">
      <c r="A15" s="191" t="s">
        <v>110</v>
      </c>
      <c r="B15" s="17"/>
      <c r="C15" s="17"/>
      <c r="D15" s="17"/>
      <c r="E15" s="17"/>
      <c r="F15" s="49" t="s">
        <v>33</v>
      </c>
      <c r="G15" s="17"/>
      <c r="H15" s="48"/>
      <c r="I15" s="48"/>
      <c r="J15" s="48"/>
    </row>
    <row r="16" spans="1:22" ht="34.5" customHeight="1"/>
    <row r="17" spans="1:12" s="32" customFormat="1" ht="24.95" customHeight="1">
      <c r="A17" s="13"/>
      <c r="B17" s="13"/>
      <c r="C17" s="13"/>
      <c r="D17" s="13"/>
      <c r="E17" s="13"/>
      <c r="F17" s="13"/>
      <c r="G17" s="13"/>
      <c r="H17" s="33"/>
      <c r="I17" s="33"/>
      <c r="J17" s="33"/>
      <c r="K17" s="33"/>
      <c r="L17" s="33"/>
    </row>
    <row r="18" spans="1:12" s="41" customFormat="1" ht="15" customHeight="1">
      <c r="A18" s="13"/>
      <c r="B18" s="13"/>
      <c r="C18" s="13"/>
      <c r="D18" s="13"/>
      <c r="E18" s="13"/>
      <c r="F18" s="13"/>
      <c r="G18" s="13"/>
      <c r="H18" s="45"/>
      <c r="I18" s="45"/>
      <c r="J18" s="45"/>
    </row>
    <row r="19" spans="1:12" ht="13.5" customHeight="1">
      <c r="H19" s="35"/>
      <c r="I19" s="14"/>
      <c r="J19" s="14"/>
      <c r="K19" s="14"/>
    </row>
    <row r="20" spans="1:12">
      <c r="H20" s="35"/>
      <c r="I20" s="14"/>
      <c r="J20" s="14"/>
      <c r="K20" s="14"/>
    </row>
    <row r="21" spans="1:12" ht="15" customHeight="1">
      <c r="H21" s="14"/>
      <c r="I21" s="14"/>
      <c r="J21" s="14"/>
      <c r="K21" s="14"/>
    </row>
    <row r="22" spans="1:12" ht="15" customHeight="1">
      <c r="H22" s="35"/>
      <c r="I22" s="35"/>
      <c r="J22" s="35"/>
      <c r="K22" s="35"/>
    </row>
    <row r="23" spans="1:12" ht="15" customHeight="1">
      <c r="H23" s="35"/>
      <c r="I23" s="35"/>
      <c r="J23" s="35"/>
      <c r="K23" s="35"/>
    </row>
    <row r="24" spans="1:12" ht="15" customHeight="1">
      <c r="H24" s="35"/>
      <c r="I24" s="35"/>
      <c r="J24" s="35"/>
      <c r="K24" s="35"/>
    </row>
    <row r="25" spans="1:12" ht="45" customHeight="1">
      <c r="H25" s="47"/>
      <c r="I25" s="47"/>
      <c r="J25" s="47"/>
      <c r="K25" s="47"/>
    </row>
    <row r="26" spans="1:12" s="41" customFormat="1" ht="15" customHeight="1">
      <c r="A26" s="13"/>
      <c r="B26" s="13"/>
      <c r="C26" s="13"/>
      <c r="D26" s="13"/>
      <c r="E26" s="13"/>
      <c r="F26" s="13"/>
      <c r="G26" s="13"/>
      <c r="H26" s="45"/>
      <c r="I26" s="45"/>
      <c r="J26" s="45"/>
      <c r="K26" s="46"/>
    </row>
    <row r="27" spans="1:12" s="41" customFormat="1" ht="12.95" customHeight="1">
      <c r="A27" s="13"/>
      <c r="B27" s="13"/>
      <c r="C27" s="13"/>
      <c r="D27" s="13"/>
      <c r="E27" s="13"/>
      <c r="F27" s="13"/>
      <c r="G27" s="13"/>
      <c r="H27" s="45"/>
      <c r="I27" s="45"/>
      <c r="J27" s="45"/>
    </row>
  </sheetData>
  <mergeCells count="5">
    <mergeCell ref="A14:E14"/>
    <mergeCell ref="A2:G2"/>
    <mergeCell ref="A4:A5"/>
    <mergeCell ref="B4:B5"/>
    <mergeCell ref="C4:F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0" firstPageNumber="200" pageOrder="overThenDown" orientation="landscape" r:id="rId1"/>
  <headerFooter scaleWithDoc="0" alignWithMargins="0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43"/>
  <sheetViews>
    <sheetView view="pageBreakPreview" zoomScaleNormal="100" zoomScaleSheetLayoutView="100" workbookViewId="0">
      <selection activeCell="G16" sqref="G16"/>
    </sheetView>
  </sheetViews>
  <sheetFormatPr defaultColWidth="10" defaultRowHeight="13.5"/>
  <cols>
    <col min="1" max="1" width="18.875" style="13" customWidth="1"/>
    <col min="2" max="4" width="7.625" style="13" customWidth="1"/>
    <col min="5" max="8" width="11" style="13" customWidth="1"/>
    <col min="9" max="11" width="7.625" style="13" customWidth="1"/>
    <col min="12" max="24" width="8.75" style="13" customWidth="1"/>
    <col min="25" max="16384" width="10" style="13"/>
  </cols>
  <sheetData>
    <row r="1" spans="1:24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4" s="32" customFormat="1" ht="30" customHeight="1">
      <c r="A2" s="443" t="s">
        <v>430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</row>
    <row r="3" spans="1:24" s="41" customFormat="1" ht="15" customHeight="1">
      <c r="A3" s="30" t="s">
        <v>90</v>
      </c>
      <c r="B3" s="30"/>
      <c r="C3" s="30"/>
      <c r="D3" s="30"/>
      <c r="E3" s="30"/>
      <c r="F3" s="30"/>
      <c r="G3" s="30"/>
      <c r="H3" s="30"/>
      <c r="I3" s="40"/>
      <c r="J3" s="40"/>
      <c r="K3" s="40"/>
      <c r="L3" s="40"/>
      <c r="M3" s="40"/>
      <c r="N3" s="40"/>
      <c r="O3" s="40"/>
      <c r="P3" s="40"/>
      <c r="R3" s="30"/>
      <c r="S3" s="30"/>
      <c r="T3" s="30"/>
      <c r="U3" s="30"/>
      <c r="V3" s="30"/>
      <c r="W3" s="30"/>
      <c r="X3" s="39" t="s">
        <v>148</v>
      </c>
    </row>
    <row r="4" spans="1:24" s="57" customFormat="1" ht="23.1" customHeight="1">
      <c r="A4" s="519" t="s">
        <v>147</v>
      </c>
      <c r="B4" s="522" t="s">
        <v>146</v>
      </c>
      <c r="C4" s="523"/>
      <c r="D4" s="524"/>
      <c r="E4" s="469" t="s">
        <v>145</v>
      </c>
      <c r="F4" s="467" t="s">
        <v>144</v>
      </c>
      <c r="G4" s="467" t="s">
        <v>143</v>
      </c>
      <c r="H4" s="469" t="s">
        <v>142</v>
      </c>
      <c r="I4" s="514" t="s">
        <v>355</v>
      </c>
      <c r="J4" s="515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515"/>
      <c r="W4" s="257"/>
      <c r="X4" s="61"/>
    </row>
    <row r="5" spans="1:24" s="57" customFormat="1" ht="23.1" customHeight="1">
      <c r="A5" s="520"/>
      <c r="B5" s="516"/>
      <c r="C5" s="517" t="s">
        <v>128</v>
      </c>
      <c r="D5" s="513" t="s">
        <v>127</v>
      </c>
      <c r="E5" s="513"/>
      <c r="F5" s="512"/>
      <c r="G5" s="512"/>
      <c r="H5" s="513"/>
      <c r="I5" s="469" t="s">
        <v>141</v>
      </c>
      <c r="J5" s="518"/>
      <c r="K5" s="518"/>
      <c r="L5" s="467" t="s">
        <v>140</v>
      </c>
      <c r="M5" s="469" t="s">
        <v>139</v>
      </c>
      <c r="N5" s="469" t="s">
        <v>138</v>
      </c>
      <c r="O5" s="469" t="s">
        <v>137</v>
      </c>
      <c r="P5" s="469" t="s">
        <v>136</v>
      </c>
      <c r="Q5" s="469" t="s">
        <v>135</v>
      </c>
      <c r="R5" s="469" t="s">
        <v>134</v>
      </c>
      <c r="S5" s="469" t="s">
        <v>133</v>
      </c>
      <c r="T5" s="507" t="s">
        <v>132</v>
      </c>
      <c r="U5" s="509" t="s">
        <v>131</v>
      </c>
      <c r="V5" s="509" t="s">
        <v>130</v>
      </c>
      <c r="W5" s="509" t="s">
        <v>356</v>
      </c>
      <c r="X5" s="509" t="s">
        <v>129</v>
      </c>
    </row>
    <row r="6" spans="1:24" s="57" customFormat="1" ht="32.25" customHeight="1" thickBot="1">
      <c r="A6" s="521"/>
      <c r="B6" s="466"/>
      <c r="C6" s="466"/>
      <c r="D6" s="470"/>
      <c r="E6" s="470"/>
      <c r="F6" s="511"/>
      <c r="G6" s="511"/>
      <c r="H6" s="470"/>
      <c r="I6" s="116"/>
      <c r="J6" s="204" t="s">
        <v>128</v>
      </c>
      <c r="K6" s="117" t="s">
        <v>127</v>
      </c>
      <c r="L6" s="511"/>
      <c r="M6" s="470"/>
      <c r="N6" s="470"/>
      <c r="O6" s="470"/>
      <c r="P6" s="470"/>
      <c r="Q6" s="470"/>
      <c r="R6" s="470"/>
      <c r="S6" s="470"/>
      <c r="T6" s="508"/>
      <c r="U6" s="510"/>
      <c r="V6" s="510"/>
      <c r="W6" s="510"/>
      <c r="X6" s="510"/>
    </row>
    <row r="7" spans="1:24" s="57" customFormat="1" ht="25.5" hidden="1" customHeight="1" thickTop="1">
      <c r="A7" s="205">
        <v>2016</v>
      </c>
      <c r="B7" s="74">
        <v>44</v>
      </c>
      <c r="C7" s="74" t="s">
        <v>360</v>
      </c>
      <c r="D7" s="208" t="s">
        <v>359</v>
      </c>
      <c r="E7" s="209">
        <v>0</v>
      </c>
      <c r="F7" s="209">
        <v>0</v>
      </c>
      <c r="G7" s="209">
        <v>0</v>
      </c>
      <c r="H7" s="209">
        <v>0</v>
      </c>
      <c r="I7" s="74" t="s">
        <v>359</v>
      </c>
      <c r="J7" s="74" t="s">
        <v>359</v>
      </c>
      <c r="K7" s="74" t="s">
        <v>359</v>
      </c>
      <c r="L7" s="74">
        <v>0</v>
      </c>
      <c r="M7" s="74">
        <v>0</v>
      </c>
      <c r="N7" s="74">
        <v>0</v>
      </c>
      <c r="O7" s="74">
        <v>3</v>
      </c>
      <c r="P7" s="74">
        <v>12</v>
      </c>
      <c r="Q7" s="74">
        <v>15</v>
      </c>
      <c r="R7" s="74">
        <v>6</v>
      </c>
      <c r="S7" s="74">
        <v>2</v>
      </c>
      <c r="T7" s="74">
        <v>3</v>
      </c>
      <c r="U7" s="74">
        <v>0</v>
      </c>
      <c r="V7" s="74">
        <v>1</v>
      </c>
      <c r="W7" s="74" t="s">
        <v>359</v>
      </c>
      <c r="X7" s="75">
        <v>0</v>
      </c>
    </row>
    <row r="8" spans="1:24" s="57" customFormat="1" ht="25.5" hidden="1" customHeight="1">
      <c r="A8" s="205">
        <v>2017</v>
      </c>
      <c r="B8" s="74">
        <v>59</v>
      </c>
      <c r="C8" s="74" t="s">
        <v>359</v>
      </c>
      <c r="D8" s="75" t="s">
        <v>359</v>
      </c>
      <c r="E8" s="210">
        <v>0</v>
      </c>
      <c r="F8" s="210">
        <v>0</v>
      </c>
      <c r="G8" s="210">
        <v>0</v>
      </c>
      <c r="H8" s="210">
        <v>0</v>
      </c>
      <c r="I8" s="74" t="s">
        <v>359</v>
      </c>
      <c r="J8" s="74" t="s">
        <v>359</v>
      </c>
      <c r="K8" s="74" t="s">
        <v>359</v>
      </c>
      <c r="L8" s="74">
        <v>0</v>
      </c>
      <c r="M8" s="74">
        <v>0</v>
      </c>
      <c r="N8" s="74">
        <v>0</v>
      </c>
      <c r="O8" s="74">
        <v>2</v>
      </c>
      <c r="P8" s="74">
        <v>22</v>
      </c>
      <c r="Q8" s="74">
        <v>17</v>
      </c>
      <c r="R8" s="74">
        <v>10</v>
      </c>
      <c r="S8" s="74">
        <v>0</v>
      </c>
      <c r="T8" s="74">
        <v>2</v>
      </c>
      <c r="U8" s="74">
        <v>0</v>
      </c>
      <c r="V8" s="74">
        <v>2</v>
      </c>
      <c r="W8" s="74" t="s">
        <v>359</v>
      </c>
      <c r="X8" s="75">
        <v>4</v>
      </c>
    </row>
    <row r="9" spans="1:24" s="57" customFormat="1" ht="25.5" hidden="1" customHeight="1" thickTop="1">
      <c r="A9" s="205">
        <v>2018</v>
      </c>
      <c r="B9" s="74">
        <v>51</v>
      </c>
      <c r="C9" s="74" t="s">
        <v>359</v>
      </c>
      <c r="D9" s="75" t="s">
        <v>359</v>
      </c>
      <c r="E9" s="210">
        <v>0</v>
      </c>
      <c r="F9" s="210">
        <v>0</v>
      </c>
      <c r="G9" s="210">
        <v>0</v>
      </c>
      <c r="H9" s="210">
        <v>0</v>
      </c>
      <c r="I9" s="74" t="s">
        <v>359</v>
      </c>
      <c r="J9" s="74" t="s">
        <v>359</v>
      </c>
      <c r="K9" s="74" t="s">
        <v>359</v>
      </c>
      <c r="L9" s="74">
        <v>0</v>
      </c>
      <c r="M9" s="74">
        <v>0</v>
      </c>
      <c r="N9" s="74">
        <v>1</v>
      </c>
      <c r="O9" s="74">
        <v>2</v>
      </c>
      <c r="P9" s="74">
        <v>16</v>
      </c>
      <c r="Q9" s="74">
        <v>13</v>
      </c>
      <c r="R9" s="74">
        <v>5</v>
      </c>
      <c r="S9" s="74">
        <v>4</v>
      </c>
      <c r="T9" s="74">
        <v>5</v>
      </c>
      <c r="U9" s="74">
        <v>1</v>
      </c>
      <c r="V9" s="74">
        <v>1</v>
      </c>
      <c r="W9" s="74" t="s">
        <v>359</v>
      </c>
      <c r="X9" s="75">
        <v>3</v>
      </c>
    </row>
    <row r="10" spans="1:24" s="57" customFormat="1" ht="25.5" customHeight="1" thickTop="1">
      <c r="A10" s="205">
        <v>2019</v>
      </c>
      <c r="B10" s="74">
        <v>58</v>
      </c>
      <c r="C10" s="74" t="s">
        <v>359</v>
      </c>
      <c r="D10" s="75" t="s">
        <v>359</v>
      </c>
      <c r="E10" s="210">
        <v>0</v>
      </c>
      <c r="F10" s="210">
        <v>0</v>
      </c>
      <c r="G10" s="210">
        <v>0</v>
      </c>
      <c r="H10" s="210">
        <v>0</v>
      </c>
      <c r="I10" s="74" t="s">
        <v>359</v>
      </c>
      <c r="J10" s="74" t="s">
        <v>359</v>
      </c>
      <c r="K10" s="74" t="s">
        <v>359</v>
      </c>
      <c r="L10" s="74">
        <v>0</v>
      </c>
      <c r="M10" s="74">
        <v>0</v>
      </c>
      <c r="N10" s="74">
        <v>0</v>
      </c>
      <c r="O10" s="74">
        <v>2</v>
      </c>
      <c r="P10" s="74">
        <v>13</v>
      </c>
      <c r="Q10" s="74">
        <v>20</v>
      </c>
      <c r="R10" s="74">
        <v>9</v>
      </c>
      <c r="S10" s="74">
        <v>4</v>
      </c>
      <c r="T10" s="74">
        <v>7</v>
      </c>
      <c r="U10" s="74">
        <v>0</v>
      </c>
      <c r="V10" s="74">
        <v>0</v>
      </c>
      <c r="W10" s="74" t="s">
        <v>359</v>
      </c>
      <c r="X10" s="75">
        <v>3</v>
      </c>
    </row>
    <row r="11" spans="1:24" s="57" customFormat="1" ht="25.5" customHeight="1">
      <c r="A11" s="205">
        <v>2020</v>
      </c>
      <c r="B11" s="74">
        <v>67</v>
      </c>
      <c r="C11" s="74" t="s">
        <v>359</v>
      </c>
      <c r="D11" s="75" t="s">
        <v>359</v>
      </c>
      <c r="E11" s="210">
        <v>0</v>
      </c>
      <c r="F11" s="210">
        <v>0</v>
      </c>
      <c r="G11" s="210">
        <v>0</v>
      </c>
      <c r="H11" s="210">
        <v>0</v>
      </c>
      <c r="I11" s="74" t="s">
        <v>359</v>
      </c>
      <c r="J11" s="74" t="s">
        <v>359</v>
      </c>
      <c r="K11" s="74" t="s">
        <v>359</v>
      </c>
      <c r="L11" s="74">
        <v>0</v>
      </c>
      <c r="M11" s="74">
        <v>0</v>
      </c>
      <c r="N11" s="74">
        <v>0</v>
      </c>
      <c r="O11" s="74">
        <v>2</v>
      </c>
      <c r="P11" s="74">
        <v>14</v>
      </c>
      <c r="Q11" s="74">
        <v>22</v>
      </c>
      <c r="R11" s="74">
        <v>14</v>
      </c>
      <c r="S11" s="74">
        <v>3</v>
      </c>
      <c r="T11" s="74">
        <v>9</v>
      </c>
      <c r="U11" s="74">
        <v>0</v>
      </c>
      <c r="V11" s="74">
        <v>0</v>
      </c>
      <c r="W11" s="74" t="s">
        <v>359</v>
      </c>
      <c r="X11" s="75">
        <v>1</v>
      </c>
    </row>
    <row r="12" spans="1:24" s="57" customFormat="1" ht="25.5" customHeight="1">
      <c r="A12" s="205">
        <v>2021</v>
      </c>
      <c r="B12" s="74">
        <v>59</v>
      </c>
      <c r="C12" s="74" t="s">
        <v>359</v>
      </c>
      <c r="D12" s="75" t="s">
        <v>359</v>
      </c>
      <c r="E12" s="210">
        <v>0</v>
      </c>
      <c r="F12" s="210">
        <v>0</v>
      </c>
      <c r="G12" s="210">
        <v>0</v>
      </c>
      <c r="H12" s="210">
        <v>0</v>
      </c>
      <c r="I12" s="74" t="s">
        <v>359</v>
      </c>
      <c r="J12" s="74" t="s">
        <v>359</v>
      </c>
      <c r="K12" s="74" t="s">
        <v>359</v>
      </c>
      <c r="L12" s="74">
        <v>0</v>
      </c>
      <c r="M12" s="74">
        <v>0</v>
      </c>
      <c r="N12" s="74">
        <v>0</v>
      </c>
      <c r="O12" s="74">
        <v>2</v>
      </c>
      <c r="P12" s="74">
        <v>8</v>
      </c>
      <c r="Q12" s="74">
        <v>24</v>
      </c>
      <c r="R12" s="74">
        <v>11</v>
      </c>
      <c r="S12" s="74">
        <v>7</v>
      </c>
      <c r="T12" s="74">
        <v>6</v>
      </c>
      <c r="U12" s="74">
        <v>0</v>
      </c>
      <c r="V12" s="74">
        <v>1</v>
      </c>
      <c r="W12" s="74" t="s">
        <v>359</v>
      </c>
      <c r="X12" s="75">
        <v>0</v>
      </c>
    </row>
    <row r="13" spans="1:24" s="57" customFormat="1" ht="25.5" customHeight="1">
      <c r="A13" s="205">
        <v>2022</v>
      </c>
      <c r="B13" s="74">
        <v>100</v>
      </c>
      <c r="C13" s="74">
        <v>57</v>
      </c>
      <c r="D13" s="75">
        <v>43</v>
      </c>
      <c r="E13" s="210">
        <v>1</v>
      </c>
      <c r="F13" s="210">
        <v>1</v>
      </c>
      <c r="G13" s="210">
        <v>0</v>
      </c>
      <c r="H13" s="210">
        <v>0</v>
      </c>
      <c r="I13" s="74">
        <v>70</v>
      </c>
      <c r="J13" s="74">
        <v>47</v>
      </c>
      <c r="K13" s="74">
        <v>23</v>
      </c>
      <c r="L13" s="74">
        <v>0</v>
      </c>
      <c r="M13" s="74">
        <v>0</v>
      </c>
      <c r="N13" s="74">
        <v>0</v>
      </c>
      <c r="O13" s="74">
        <v>5</v>
      </c>
      <c r="P13" s="74">
        <v>11</v>
      </c>
      <c r="Q13" s="74">
        <v>25</v>
      </c>
      <c r="R13" s="74">
        <v>9</v>
      </c>
      <c r="S13" s="74">
        <v>4</v>
      </c>
      <c r="T13" s="74">
        <v>15</v>
      </c>
      <c r="U13" s="74">
        <v>1</v>
      </c>
      <c r="V13" s="74">
        <v>0</v>
      </c>
      <c r="W13" s="74">
        <v>28</v>
      </c>
      <c r="X13" s="75">
        <v>0</v>
      </c>
    </row>
    <row r="14" spans="1:24" s="60" customFormat="1" ht="25.5" customHeight="1">
      <c r="A14" s="206">
        <v>2023</v>
      </c>
      <c r="B14" s="423">
        <v>59</v>
      </c>
      <c r="C14" s="423">
        <v>34</v>
      </c>
      <c r="D14" s="423">
        <v>25</v>
      </c>
      <c r="E14" s="429">
        <v>0</v>
      </c>
      <c r="F14" s="428">
        <v>0</v>
      </c>
      <c r="G14" s="428">
        <v>0</v>
      </c>
      <c r="H14" s="428">
        <v>0</v>
      </c>
      <c r="I14" s="423">
        <v>59</v>
      </c>
      <c r="J14" s="423">
        <v>34</v>
      </c>
      <c r="K14" s="423">
        <v>25</v>
      </c>
      <c r="L14" s="423">
        <v>0</v>
      </c>
      <c r="M14" s="423">
        <v>0</v>
      </c>
      <c r="N14" s="423">
        <v>0</v>
      </c>
      <c r="O14" s="423">
        <v>2</v>
      </c>
      <c r="P14" s="423">
        <v>13</v>
      </c>
      <c r="Q14" s="423">
        <v>13</v>
      </c>
      <c r="R14" s="423">
        <v>7</v>
      </c>
      <c r="S14" s="423">
        <v>6</v>
      </c>
      <c r="T14" s="423">
        <v>14</v>
      </c>
      <c r="U14" s="423">
        <v>3</v>
      </c>
      <c r="V14" s="423">
        <v>1</v>
      </c>
      <c r="W14" s="423">
        <v>0</v>
      </c>
      <c r="X14" s="423">
        <v>0</v>
      </c>
    </row>
    <row r="15" spans="1:24" s="60" customFormat="1" ht="25.5" customHeight="1">
      <c r="A15" s="205" t="s">
        <v>361</v>
      </c>
      <c r="B15" s="421">
        <v>18</v>
      </c>
      <c r="C15" s="421">
        <v>13</v>
      </c>
      <c r="D15" s="422">
        <v>5</v>
      </c>
      <c r="E15" s="426">
        <v>0</v>
      </c>
      <c r="F15" s="426">
        <v>0</v>
      </c>
      <c r="G15" s="426">
        <v>0</v>
      </c>
      <c r="H15" s="426">
        <v>0</v>
      </c>
      <c r="I15" s="421">
        <v>18</v>
      </c>
      <c r="J15" s="421">
        <v>13</v>
      </c>
      <c r="K15" s="421">
        <v>5</v>
      </c>
      <c r="L15" s="421">
        <v>0</v>
      </c>
      <c r="M15" s="421">
        <v>0</v>
      </c>
      <c r="N15" s="421">
        <v>0</v>
      </c>
      <c r="O15" s="421">
        <v>0</v>
      </c>
      <c r="P15" s="421">
        <v>5</v>
      </c>
      <c r="Q15" s="421">
        <v>11</v>
      </c>
      <c r="R15" s="421">
        <v>0</v>
      </c>
      <c r="S15" s="421">
        <v>0</v>
      </c>
      <c r="T15" s="421">
        <v>0</v>
      </c>
      <c r="U15" s="421">
        <v>1</v>
      </c>
      <c r="V15" s="421">
        <v>1</v>
      </c>
      <c r="W15" s="421">
        <v>0</v>
      </c>
      <c r="X15" s="422">
        <v>0</v>
      </c>
    </row>
    <row r="16" spans="1:24" s="57" customFormat="1" ht="25.5" customHeight="1">
      <c r="A16" s="205" t="s">
        <v>126</v>
      </c>
      <c r="B16" s="421">
        <v>28</v>
      </c>
      <c r="C16" s="421">
        <v>13</v>
      </c>
      <c r="D16" s="422">
        <v>15</v>
      </c>
      <c r="E16" s="426">
        <v>0</v>
      </c>
      <c r="F16" s="426">
        <v>0</v>
      </c>
      <c r="G16" s="426">
        <v>0</v>
      </c>
      <c r="H16" s="426">
        <v>0</v>
      </c>
      <c r="I16" s="421">
        <v>28</v>
      </c>
      <c r="J16" s="421">
        <v>13</v>
      </c>
      <c r="K16" s="421">
        <v>15</v>
      </c>
      <c r="L16" s="421">
        <v>0</v>
      </c>
      <c r="M16" s="421">
        <v>0</v>
      </c>
      <c r="N16" s="421">
        <v>0</v>
      </c>
      <c r="O16" s="421">
        <v>0</v>
      </c>
      <c r="P16" s="421">
        <v>0</v>
      </c>
      <c r="Q16" s="421">
        <v>1</v>
      </c>
      <c r="R16" s="421">
        <v>6</v>
      </c>
      <c r="S16" s="421">
        <v>6</v>
      </c>
      <c r="T16" s="421">
        <v>14</v>
      </c>
      <c r="U16" s="421">
        <v>1</v>
      </c>
      <c r="V16" s="421">
        <v>0</v>
      </c>
      <c r="W16" s="421">
        <v>0</v>
      </c>
      <c r="X16" s="422">
        <v>0</v>
      </c>
    </row>
    <row r="17" spans="1:25" s="57" customFormat="1" ht="25.5" customHeight="1">
      <c r="A17" s="205" t="s">
        <v>125</v>
      </c>
      <c r="B17" s="421">
        <v>0</v>
      </c>
      <c r="C17" s="421">
        <v>0</v>
      </c>
      <c r="D17" s="422">
        <v>0</v>
      </c>
      <c r="E17" s="426">
        <v>0</v>
      </c>
      <c r="F17" s="426">
        <v>0</v>
      </c>
      <c r="G17" s="426">
        <v>0</v>
      </c>
      <c r="H17" s="426">
        <v>0</v>
      </c>
      <c r="I17" s="421">
        <v>0</v>
      </c>
      <c r="J17" s="421">
        <v>0</v>
      </c>
      <c r="K17" s="421">
        <v>0</v>
      </c>
      <c r="L17" s="421">
        <v>0</v>
      </c>
      <c r="M17" s="421">
        <v>0</v>
      </c>
      <c r="N17" s="421">
        <v>0</v>
      </c>
      <c r="O17" s="421">
        <v>0</v>
      </c>
      <c r="P17" s="421">
        <v>0</v>
      </c>
      <c r="Q17" s="421">
        <v>0</v>
      </c>
      <c r="R17" s="421">
        <v>0</v>
      </c>
      <c r="S17" s="421">
        <v>0</v>
      </c>
      <c r="T17" s="421">
        <v>0</v>
      </c>
      <c r="U17" s="421">
        <v>0</v>
      </c>
      <c r="V17" s="421">
        <v>0</v>
      </c>
      <c r="W17" s="421">
        <v>0</v>
      </c>
      <c r="X17" s="422">
        <v>0</v>
      </c>
    </row>
    <row r="18" spans="1:25" s="57" customFormat="1" ht="25.5" customHeight="1">
      <c r="A18" s="205" t="s">
        <v>124</v>
      </c>
      <c r="B18" s="421">
        <v>1</v>
      </c>
      <c r="C18" s="421">
        <v>0</v>
      </c>
      <c r="D18" s="422">
        <v>1</v>
      </c>
      <c r="E18" s="426">
        <v>0</v>
      </c>
      <c r="F18" s="426">
        <v>0</v>
      </c>
      <c r="G18" s="426">
        <v>0</v>
      </c>
      <c r="H18" s="426">
        <v>0</v>
      </c>
      <c r="I18" s="421">
        <v>1</v>
      </c>
      <c r="J18" s="421"/>
      <c r="K18" s="421">
        <v>1</v>
      </c>
      <c r="L18" s="421">
        <v>0</v>
      </c>
      <c r="M18" s="421">
        <v>0</v>
      </c>
      <c r="N18" s="421">
        <v>0</v>
      </c>
      <c r="O18" s="421">
        <v>0</v>
      </c>
      <c r="P18" s="421">
        <v>0</v>
      </c>
      <c r="Q18" s="421">
        <v>0</v>
      </c>
      <c r="R18" s="421">
        <v>1</v>
      </c>
      <c r="S18" s="421">
        <v>0</v>
      </c>
      <c r="T18" s="421">
        <v>0</v>
      </c>
      <c r="U18" s="421">
        <v>0</v>
      </c>
      <c r="V18" s="421">
        <v>0</v>
      </c>
      <c r="W18" s="421">
        <v>0</v>
      </c>
      <c r="X18" s="421">
        <v>0</v>
      </c>
    </row>
    <row r="19" spans="1:25" s="57" customFormat="1" ht="25.5" customHeight="1">
      <c r="A19" s="205" t="s">
        <v>123</v>
      </c>
      <c r="B19" s="421">
        <v>11</v>
      </c>
      <c r="C19" s="421">
        <v>7</v>
      </c>
      <c r="D19" s="422">
        <v>4</v>
      </c>
      <c r="E19" s="426">
        <v>0</v>
      </c>
      <c r="F19" s="426">
        <v>0</v>
      </c>
      <c r="G19" s="426">
        <v>0</v>
      </c>
      <c r="H19" s="426">
        <v>0</v>
      </c>
      <c r="I19" s="421">
        <v>11</v>
      </c>
      <c r="J19" s="421">
        <v>7</v>
      </c>
      <c r="K19" s="421">
        <v>4</v>
      </c>
      <c r="L19" s="421">
        <v>0</v>
      </c>
      <c r="M19" s="421">
        <v>0</v>
      </c>
      <c r="N19" s="421">
        <v>0</v>
      </c>
      <c r="O19" s="421">
        <v>2</v>
      </c>
      <c r="P19" s="421">
        <v>8</v>
      </c>
      <c r="Q19" s="421">
        <v>0</v>
      </c>
      <c r="R19" s="421">
        <v>0</v>
      </c>
      <c r="S19" s="421">
        <v>0</v>
      </c>
      <c r="T19" s="421">
        <v>0</v>
      </c>
      <c r="U19" s="421">
        <v>1</v>
      </c>
      <c r="V19" s="421">
        <v>0</v>
      </c>
      <c r="W19" s="421">
        <v>0</v>
      </c>
      <c r="X19" s="422">
        <v>0</v>
      </c>
    </row>
    <row r="20" spans="1:25" s="57" customFormat="1" ht="25.5" customHeight="1">
      <c r="A20" s="205" t="s">
        <v>122</v>
      </c>
      <c r="B20" s="421">
        <v>0</v>
      </c>
      <c r="C20" s="421">
        <v>0</v>
      </c>
      <c r="D20" s="422">
        <v>0</v>
      </c>
      <c r="E20" s="426">
        <v>0</v>
      </c>
      <c r="F20" s="426">
        <v>0</v>
      </c>
      <c r="G20" s="426">
        <v>0</v>
      </c>
      <c r="H20" s="426">
        <v>0</v>
      </c>
      <c r="I20" s="421">
        <v>0</v>
      </c>
      <c r="J20" s="421">
        <v>0</v>
      </c>
      <c r="K20" s="421">
        <v>0</v>
      </c>
      <c r="L20" s="421">
        <v>0</v>
      </c>
      <c r="M20" s="421">
        <v>0</v>
      </c>
      <c r="N20" s="421">
        <v>0</v>
      </c>
      <c r="O20" s="421">
        <v>0</v>
      </c>
      <c r="P20" s="421">
        <v>0</v>
      </c>
      <c r="Q20" s="421">
        <v>0</v>
      </c>
      <c r="R20" s="421">
        <v>0</v>
      </c>
      <c r="S20" s="421">
        <v>0</v>
      </c>
      <c r="T20" s="421">
        <v>0</v>
      </c>
      <c r="U20" s="421">
        <v>0</v>
      </c>
      <c r="V20" s="421">
        <v>0</v>
      </c>
      <c r="W20" s="421">
        <v>0</v>
      </c>
      <c r="X20" s="421">
        <v>0</v>
      </c>
    </row>
    <row r="21" spans="1:25" s="57" customFormat="1" ht="25.5" customHeight="1">
      <c r="A21" s="205" t="s">
        <v>121</v>
      </c>
      <c r="B21" s="421">
        <v>1</v>
      </c>
      <c r="C21" s="421">
        <v>1</v>
      </c>
      <c r="D21" s="422">
        <v>0</v>
      </c>
      <c r="E21" s="426">
        <v>0</v>
      </c>
      <c r="F21" s="426">
        <v>0</v>
      </c>
      <c r="G21" s="426">
        <v>0</v>
      </c>
      <c r="H21" s="426">
        <v>0</v>
      </c>
      <c r="I21" s="421">
        <v>1</v>
      </c>
      <c r="J21" s="421">
        <v>1</v>
      </c>
      <c r="K21" s="421">
        <v>0</v>
      </c>
      <c r="L21" s="421">
        <v>0</v>
      </c>
      <c r="M21" s="421">
        <v>0</v>
      </c>
      <c r="N21" s="421">
        <v>0</v>
      </c>
      <c r="O21" s="421">
        <v>0</v>
      </c>
      <c r="P21" s="421">
        <v>0</v>
      </c>
      <c r="Q21" s="421">
        <v>1</v>
      </c>
      <c r="R21" s="421">
        <v>0</v>
      </c>
      <c r="S21" s="421">
        <v>0</v>
      </c>
      <c r="T21" s="421">
        <v>0</v>
      </c>
      <c r="U21" s="421">
        <v>0</v>
      </c>
      <c r="V21" s="421">
        <v>0</v>
      </c>
      <c r="W21" s="421">
        <v>0</v>
      </c>
      <c r="X21" s="421">
        <v>0</v>
      </c>
    </row>
    <row r="22" spans="1:25" s="57" customFormat="1" ht="25.5" customHeight="1">
      <c r="A22" s="207" t="s">
        <v>120</v>
      </c>
      <c r="B22" s="424">
        <v>0</v>
      </c>
      <c r="C22" s="424">
        <v>0</v>
      </c>
      <c r="D22" s="425">
        <v>0</v>
      </c>
      <c r="E22" s="427">
        <v>0</v>
      </c>
      <c r="F22" s="427">
        <v>0</v>
      </c>
      <c r="G22" s="427">
        <v>0</v>
      </c>
      <c r="H22" s="427">
        <v>0</v>
      </c>
      <c r="I22" s="424">
        <v>0</v>
      </c>
      <c r="J22" s="424">
        <v>0</v>
      </c>
      <c r="K22" s="424">
        <v>0</v>
      </c>
      <c r="L22" s="424">
        <v>0</v>
      </c>
      <c r="M22" s="424">
        <v>0</v>
      </c>
      <c r="N22" s="424">
        <v>0</v>
      </c>
      <c r="O22" s="424">
        <v>0</v>
      </c>
      <c r="P22" s="424">
        <v>0</v>
      </c>
      <c r="Q22" s="424">
        <v>0</v>
      </c>
      <c r="R22" s="424">
        <v>0</v>
      </c>
      <c r="S22" s="424">
        <v>0</v>
      </c>
      <c r="T22" s="424">
        <v>0</v>
      </c>
      <c r="U22" s="424">
        <v>0</v>
      </c>
      <c r="V22" s="424">
        <v>0</v>
      </c>
      <c r="W22" s="424">
        <v>0</v>
      </c>
      <c r="X22" s="425">
        <v>0</v>
      </c>
    </row>
    <row r="23" spans="1:25" s="41" customFormat="1" ht="15" customHeight="1">
      <c r="A23" s="47" t="s">
        <v>357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59"/>
    </row>
    <row r="24" spans="1:25" s="41" customFormat="1">
      <c r="A24" s="104" t="s">
        <v>358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4"/>
    </row>
    <row r="25" spans="1:25" s="41" customFormat="1" ht="16.5" customHeight="1">
      <c r="A25" s="79" t="s">
        <v>422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59" t="s">
        <v>119</v>
      </c>
      <c r="Y25" s="33"/>
    </row>
    <row r="26" spans="1:25" s="41" customFormat="1" ht="57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58"/>
    </row>
    <row r="27" spans="1:25" s="41" customFormat="1" ht="1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57"/>
    </row>
    <row r="28" spans="1:25" s="41" customFormat="1" ht="1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57"/>
    </row>
    <row r="29" spans="1:25" s="41" customFormat="1" ht="1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57"/>
    </row>
    <row r="30" spans="1:25" s="41" customFormat="1" ht="1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57"/>
    </row>
    <row r="31" spans="1:25" s="41" customFormat="1" ht="1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57"/>
    </row>
    <row r="32" spans="1:25" s="41" customFormat="1" ht="1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31" s="41" customFormat="1" ht="1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31" s="41" customFormat="1" ht="1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31" s="41" customFormat="1" ht="1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31" ht="32.1" customHeight="1">
      <c r="Z36" s="14"/>
      <c r="AA36" s="14"/>
      <c r="AB36" s="14"/>
      <c r="AC36" s="14"/>
      <c r="AD36" s="14"/>
      <c r="AE36" s="14"/>
    </row>
    <row r="37" spans="1:31" s="32" customFormat="1" ht="30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33"/>
      <c r="AA37" s="33"/>
      <c r="AB37" s="33"/>
      <c r="AC37" s="33"/>
      <c r="AD37" s="33"/>
      <c r="AE37" s="33"/>
    </row>
    <row r="38" spans="1:31" s="41" customFormat="1" ht="1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48"/>
    </row>
    <row r="39" spans="1:31" s="57" customFormat="1" ht="39.950000000000003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31" s="57" customFormat="1" ht="39.950000000000003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31" s="57" customFormat="1" ht="57.9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31" s="57" customFormat="1" ht="24.9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31" s="57" customFormat="1" ht="24.9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</sheetData>
  <mergeCells count="25">
    <mergeCell ref="A2:X2"/>
    <mergeCell ref="G4:G6"/>
    <mergeCell ref="H4:H6"/>
    <mergeCell ref="I4:V4"/>
    <mergeCell ref="B5:B6"/>
    <mergeCell ref="C5:C6"/>
    <mergeCell ref="D5:D6"/>
    <mergeCell ref="I5:K5"/>
    <mergeCell ref="E4:E6"/>
    <mergeCell ref="A4:A6"/>
    <mergeCell ref="B4:D4"/>
    <mergeCell ref="F4:F6"/>
    <mergeCell ref="Q5:Q6"/>
    <mergeCell ref="O5:O6"/>
    <mergeCell ref="P5:P6"/>
    <mergeCell ref="X5:X6"/>
    <mergeCell ref="T5:T6"/>
    <mergeCell ref="U5:U6"/>
    <mergeCell ref="V5:V6"/>
    <mergeCell ref="W5:W6"/>
    <mergeCell ref="L5:L6"/>
    <mergeCell ref="M5:M6"/>
    <mergeCell ref="N5:N6"/>
    <mergeCell ref="R5:R6"/>
    <mergeCell ref="S5:S6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56" firstPageNumber="200" pageOrder="overThenDown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5"/>
  <sheetViews>
    <sheetView view="pageBreakPreview" zoomScaleNormal="100" zoomScaleSheetLayoutView="100" workbookViewId="0">
      <selection activeCell="K21" sqref="K21"/>
    </sheetView>
  </sheetViews>
  <sheetFormatPr defaultColWidth="10" defaultRowHeight="13.5"/>
  <cols>
    <col min="1" max="1" width="7.625" style="13" customWidth="1"/>
    <col min="2" max="5" width="8.75" style="13" customWidth="1"/>
    <col min="6" max="6" width="9.25" style="13" customWidth="1"/>
    <col min="7" max="8" width="8.75" style="13" customWidth="1"/>
    <col min="9" max="9" width="14.125" style="13" bestFit="1" customWidth="1"/>
    <col min="10" max="10" width="11.125" style="13" customWidth="1"/>
    <col min="11" max="15" width="8.375" style="13" customWidth="1"/>
    <col min="16" max="21" width="10" style="13" customWidth="1"/>
    <col min="22" max="16384" width="10" style="13"/>
  </cols>
  <sheetData>
    <row r="1" spans="1:23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s="66" customFormat="1" ht="30" customHeight="1">
      <c r="A2" s="443" t="s">
        <v>169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67"/>
    </row>
    <row r="3" spans="1:23" s="62" customFormat="1" ht="15" customHeight="1">
      <c r="A3" s="30" t="s">
        <v>168</v>
      </c>
      <c r="B3" s="30"/>
      <c r="C3" s="30"/>
      <c r="D3" s="30"/>
      <c r="E3" s="30"/>
      <c r="F3" s="30"/>
      <c r="G3" s="30"/>
      <c r="H3" s="30"/>
      <c r="I3" s="30"/>
      <c r="J3" s="30"/>
      <c r="L3" s="30"/>
      <c r="M3" s="30"/>
      <c r="N3" s="30"/>
      <c r="O3" s="39" t="s">
        <v>167</v>
      </c>
    </row>
    <row r="4" spans="1:23" s="63" customFormat="1" ht="41.25" customHeight="1">
      <c r="A4" s="525" t="s">
        <v>420</v>
      </c>
      <c r="B4" s="505" t="s">
        <v>166</v>
      </c>
      <c r="C4" s="505"/>
      <c r="D4" s="506"/>
      <c r="E4" s="504" t="s">
        <v>165</v>
      </c>
      <c r="F4" s="505"/>
      <c r="G4" s="506"/>
      <c r="H4" s="504" t="s">
        <v>164</v>
      </c>
      <c r="I4" s="506"/>
      <c r="J4" s="499" t="s">
        <v>163</v>
      </c>
      <c r="K4" s="504" t="s">
        <v>162</v>
      </c>
      <c r="L4" s="505"/>
      <c r="M4" s="505"/>
      <c r="N4" s="499" t="s">
        <v>161</v>
      </c>
      <c r="O4" s="499" t="s">
        <v>160</v>
      </c>
    </row>
    <row r="5" spans="1:23" s="63" customFormat="1" ht="33" customHeight="1">
      <c r="A5" s="526"/>
      <c r="B5" s="495" t="s">
        <v>159</v>
      </c>
      <c r="C5" s="499" t="s">
        <v>158</v>
      </c>
      <c r="D5" s="499" t="s">
        <v>157</v>
      </c>
      <c r="E5" s="499" t="s">
        <v>156</v>
      </c>
      <c r="F5" s="499" t="s">
        <v>155</v>
      </c>
      <c r="G5" s="499" t="s">
        <v>154</v>
      </c>
      <c r="H5" s="499" t="s">
        <v>153</v>
      </c>
      <c r="I5" s="499" t="s">
        <v>152</v>
      </c>
      <c r="J5" s="528"/>
      <c r="K5" s="499" t="s">
        <v>151</v>
      </c>
      <c r="L5" s="499" t="s">
        <v>150</v>
      </c>
      <c r="M5" s="499" t="s">
        <v>149</v>
      </c>
      <c r="N5" s="528"/>
      <c r="O5" s="528"/>
    </row>
    <row r="6" spans="1:23" s="63" customFormat="1" ht="33" customHeight="1" thickBot="1">
      <c r="A6" s="527"/>
      <c r="B6" s="496"/>
      <c r="C6" s="500"/>
      <c r="D6" s="500"/>
      <c r="E6" s="500"/>
      <c r="F6" s="500"/>
      <c r="G6" s="500"/>
      <c r="H6" s="500"/>
      <c r="I6" s="500"/>
      <c r="J6" s="500"/>
      <c r="K6" s="500"/>
      <c r="L6" s="500"/>
      <c r="M6" s="500"/>
      <c r="N6" s="500"/>
      <c r="O6" s="500"/>
    </row>
    <row r="7" spans="1:23" s="63" customFormat="1" ht="33" hidden="1" customHeight="1" thickTop="1">
      <c r="A7" s="205">
        <v>2016</v>
      </c>
      <c r="B7" s="24">
        <v>189</v>
      </c>
      <c r="C7" s="24">
        <v>2</v>
      </c>
      <c r="D7" s="212">
        <v>8</v>
      </c>
      <c r="E7" s="24">
        <v>78</v>
      </c>
      <c r="F7" s="24">
        <v>4</v>
      </c>
      <c r="G7" s="212">
        <v>15735.13</v>
      </c>
      <c r="H7" s="24">
        <v>600766</v>
      </c>
      <c r="I7" s="212">
        <v>865905</v>
      </c>
      <c r="J7" s="212">
        <v>139034506</v>
      </c>
      <c r="K7" s="24">
        <v>4</v>
      </c>
      <c r="L7" s="24">
        <v>0</v>
      </c>
      <c r="M7" s="212">
        <v>4</v>
      </c>
      <c r="N7" s="212">
        <v>4</v>
      </c>
      <c r="O7" s="22">
        <v>0</v>
      </c>
    </row>
    <row r="8" spans="1:23" s="63" customFormat="1" ht="33" hidden="1" customHeight="1">
      <c r="A8" s="205">
        <v>2017</v>
      </c>
      <c r="B8" s="24">
        <v>185</v>
      </c>
      <c r="C8" s="24">
        <v>3</v>
      </c>
      <c r="D8" s="99">
        <v>22</v>
      </c>
      <c r="E8" s="24">
        <v>87</v>
      </c>
      <c r="F8" s="24">
        <v>4</v>
      </c>
      <c r="G8" s="99">
        <v>29810</v>
      </c>
      <c r="H8" s="24">
        <v>484722</v>
      </c>
      <c r="I8" s="99">
        <v>608425</v>
      </c>
      <c r="J8" s="99">
        <v>25306433</v>
      </c>
      <c r="K8" s="24">
        <v>12</v>
      </c>
      <c r="L8" s="24">
        <v>3</v>
      </c>
      <c r="M8" s="99">
        <v>9</v>
      </c>
      <c r="N8" s="99">
        <v>6</v>
      </c>
      <c r="O8" s="22">
        <v>1</v>
      </c>
    </row>
    <row r="9" spans="1:23" s="63" customFormat="1" ht="33" hidden="1" customHeight="1" thickTop="1">
      <c r="A9" s="205">
        <v>2018</v>
      </c>
      <c r="B9" s="24">
        <v>176</v>
      </c>
      <c r="C9" s="24">
        <v>3</v>
      </c>
      <c r="D9" s="99">
        <v>15</v>
      </c>
      <c r="E9" s="24">
        <v>108</v>
      </c>
      <c r="F9" s="24">
        <v>8</v>
      </c>
      <c r="G9" s="99">
        <v>32493</v>
      </c>
      <c r="H9" s="24">
        <v>1397978</v>
      </c>
      <c r="I9" s="99">
        <v>1374911</v>
      </c>
      <c r="J9" s="99">
        <v>74293878</v>
      </c>
      <c r="K9" s="24">
        <v>12</v>
      </c>
      <c r="L9" s="24">
        <v>1</v>
      </c>
      <c r="M9" s="99">
        <v>11</v>
      </c>
      <c r="N9" s="99">
        <v>16</v>
      </c>
      <c r="O9" s="22">
        <v>131</v>
      </c>
    </row>
    <row r="10" spans="1:23" s="63" customFormat="1" ht="33" customHeight="1" thickTop="1">
      <c r="A10" s="205">
        <v>2019</v>
      </c>
      <c r="B10" s="24">
        <v>183</v>
      </c>
      <c r="C10" s="24">
        <v>3</v>
      </c>
      <c r="D10" s="99">
        <v>11</v>
      </c>
      <c r="E10" s="24">
        <v>42</v>
      </c>
      <c r="F10" s="24">
        <v>15</v>
      </c>
      <c r="G10" s="99">
        <v>46469.1</v>
      </c>
      <c r="H10" s="24">
        <v>1409420</v>
      </c>
      <c r="I10" s="99">
        <v>1707161</v>
      </c>
      <c r="J10" s="99">
        <v>21567788</v>
      </c>
      <c r="K10" s="24">
        <v>14</v>
      </c>
      <c r="L10" s="24">
        <v>1</v>
      </c>
      <c r="M10" s="99">
        <v>13</v>
      </c>
      <c r="N10" s="99">
        <v>0</v>
      </c>
      <c r="O10" s="22">
        <v>0</v>
      </c>
    </row>
    <row r="11" spans="1:23" s="63" customFormat="1" ht="33" customHeight="1">
      <c r="A11" s="205">
        <v>2020</v>
      </c>
      <c r="B11" s="24">
        <v>172</v>
      </c>
      <c r="C11" s="24">
        <v>1</v>
      </c>
      <c r="D11" s="99">
        <v>14</v>
      </c>
      <c r="E11" s="24">
        <v>49</v>
      </c>
      <c r="F11" s="24">
        <v>4</v>
      </c>
      <c r="G11" s="99">
        <v>32170</v>
      </c>
      <c r="H11" s="24">
        <v>1201378</v>
      </c>
      <c r="I11" s="99">
        <v>1161358</v>
      </c>
      <c r="J11" s="99">
        <v>4741900</v>
      </c>
      <c r="K11" s="24">
        <v>7</v>
      </c>
      <c r="L11" s="24">
        <v>0</v>
      </c>
      <c r="M11" s="99">
        <v>7</v>
      </c>
      <c r="N11" s="99">
        <v>8</v>
      </c>
      <c r="O11" s="22">
        <v>0</v>
      </c>
    </row>
    <row r="12" spans="1:23" s="63" customFormat="1" ht="33" customHeight="1">
      <c r="A12" s="205">
        <v>2021</v>
      </c>
      <c r="B12" s="24">
        <v>155</v>
      </c>
      <c r="C12" s="24">
        <v>5</v>
      </c>
      <c r="D12" s="99">
        <v>9</v>
      </c>
      <c r="E12" s="24">
        <v>79</v>
      </c>
      <c r="F12" s="24">
        <v>14</v>
      </c>
      <c r="G12" s="99">
        <v>24173</v>
      </c>
      <c r="H12" s="24">
        <v>1553546</v>
      </c>
      <c r="I12" s="99">
        <v>2152600</v>
      </c>
      <c r="J12" s="99">
        <v>13820711</v>
      </c>
      <c r="K12" s="24">
        <v>7</v>
      </c>
      <c r="L12" s="24">
        <v>1</v>
      </c>
      <c r="M12" s="99">
        <v>6</v>
      </c>
      <c r="N12" s="99">
        <v>35</v>
      </c>
      <c r="O12" s="22">
        <v>0</v>
      </c>
    </row>
    <row r="13" spans="1:23" s="305" customFormat="1" ht="33" customHeight="1">
      <c r="A13" s="205">
        <v>2022</v>
      </c>
      <c r="B13" s="24">
        <v>234</v>
      </c>
      <c r="C13" s="24">
        <v>5</v>
      </c>
      <c r="D13" s="99">
        <v>4</v>
      </c>
      <c r="E13" s="24">
        <v>24</v>
      </c>
      <c r="F13" s="24">
        <v>3</v>
      </c>
      <c r="G13" s="99">
        <v>120403</v>
      </c>
      <c r="H13" s="24">
        <v>982230</v>
      </c>
      <c r="I13" s="99">
        <v>839132</v>
      </c>
      <c r="J13" s="99">
        <v>253459344</v>
      </c>
      <c r="K13" s="24">
        <v>9</v>
      </c>
      <c r="L13" s="24">
        <v>3</v>
      </c>
      <c r="M13" s="99">
        <v>6</v>
      </c>
      <c r="N13" s="99">
        <v>3</v>
      </c>
      <c r="O13" s="22">
        <v>34</v>
      </c>
    </row>
    <row r="14" spans="1:23" s="65" customFormat="1" ht="33" customHeight="1">
      <c r="A14" s="211">
        <v>2023</v>
      </c>
      <c r="B14" s="44">
        <v>202</v>
      </c>
      <c r="C14" s="44">
        <v>1</v>
      </c>
      <c r="D14" s="213">
        <v>9</v>
      </c>
      <c r="E14" s="44">
        <v>25</v>
      </c>
      <c r="F14" s="44">
        <v>8</v>
      </c>
      <c r="G14" s="213">
        <v>21954.1</v>
      </c>
      <c r="H14" s="44">
        <v>915569</v>
      </c>
      <c r="I14" s="213">
        <v>2521362</v>
      </c>
      <c r="J14" s="213">
        <v>52243969</v>
      </c>
      <c r="K14" s="44">
        <v>8</v>
      </c>
      <c r="L14" s="44">
        <v>2</v>
      </c>
      <c r="M14" s="213">
        <v>6</v>
      </c>
      <c r="N14" s="213">
        <v>12</v>
      </c>
      <c r="O14" s="43">
        <v>0</v>
      </c>
    </row>
    <row r="15" spans="1:23" s="63" customFormat="1" ht="19.5" customHeight="1">
      <c r="A15" s="17" t="s">
        <v>95</v>
      </c>
      <c r="B15" s="17"/>
      <c r="C15" s="17"/>
      <c r="D15" s="17"/>
      <c r="E15" s="17"/>
      <c r="F15" s="17"/>
      <c r="G15" s="17"/>
      <c r="H15" s="17"/>
      <c r="I15" s="17"/>
      <c r="J15" s="17"/>
      <c r="K15" s="64"/>
      <c r="L15" s="17"/>
      <c r="M15" s="17"/>
      <c r="N15" s="17"/>
      <c r="O15" s="16" t="s">
        <v>93</v>
      </c>
    </row>
    <row r="16" spans="1:23" s="63" customFormat="1" ht="30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6" s="63" customFormat="1" ht="12.7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6" s="62" customFormat="1" ht="1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s="62" customFormat="1" ht="1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6" s="62" customFormat="1" ht="1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6" ht="26.25" customHeight="1">
      <c r="P21" s="14"/>
    </row>
    <row r="22" spans="1:16" ht="25.5" customHeight="1"/>
    <row r="23" spans="1:16" ht="37.5" customHeight="1"/>
    <row r="24" spans="1:16" ht="27.75" customHeight="1"/>
    <row r="25" spans="1:16" ht="37.5" customHeight="1"/>
  </sheetData>
  <mergeCells count="20">
    <mergeCell ref="L5:L6"/>
    <mergeCell ref="K5:K6"/>
    <mergeCell ref="O4:O6"/>
    <mergeCell ref="N4:N6"/>
    <mergeCell ref="A2:O2"/>
    <mergeCell ref="A4:A6"/>
    <mergeCell ref="B4:D4"/>
    <mergeCell ref="E4:G4"/>
    <mergeCell ref="H4:I4"/>
    <mergeCell ref="B5:B6"/>
    <mergeCell ref="C5:C6"/>
    <mergeCell ref="D5:D6"/>
    <mergeCell ref="E5:E6"/>
    <mergeCell ref="F5:F6"/>
    <mergeCell ref="G5:G6"/>
    <mergeCell ref="H5:H6"/>
    <mergeCell ref="I5:I6"/>
    <mergeCell ref="J4:J6"/>
    <mergeCell ref="K4:M4"/>
    <mergeCell ref="M5:M6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57" firstPageNumber="200" pageOrder="overThenDown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5"/>
  <sheetViews>
    <sheetView view="pageBreakPreview" zoomScaleNormal="100" zoomScaleSheetLayoutView="100" workbookViewId="0">
      <selection activeCell="A5" sqref="A5:XFD7"/>
    </sheetView>
  </sheetViews>
  <sheetFormatPr defaultRowHeight="13.5"/>
  <cols>
    <col min="1" max="13" width="9.875" style="68" customWidth="1"/>
    <col min="14" max="15" width="5" style="68" customWidth="1"/>
    <col min="16" max="16384" width="9" style="68"/>
  </cols>
  <sheetData>
    <row r="1" spans="1:22" s="111" customFormat="1" ht="15" customHeight="1">
      <c r="A1" s="113" t="s">
        <v>92</v>
      </c>
      <c r="B1" s="113"/>
      <c r="C1" s="113"/>
      <c r="D1" s="113"/>
      <c r="E1" s="113"/>
      <c r="F1" s="113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pans="1:22" s="66" customFormat="1" ht="30" customHeight="1">
      <c r="A2" s="443" t="s">
        <v>184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33"/>
      <c r="N2" s="33"/>
      <c r="O2" s="33"/>
    </row>
    <row r="3" spans="1:22" s="70" customFormat="1" ht="15" customHeight="1">
      <c r="A3" s="30" t="s">
        <v>183</v>
      </c>
      <c r="B3" s="30"/>
      <c r="C3" s="30"/>
      <c r="D3" s="30"/>
      <c r="E3" s="30"/>
      <c r="F3" s="30"/>
      <c r="G3" s="73"/>
      <c r="H3" s="73"/>
      <c r="J3" s="30"/>
      <c r="K3" s="30"/>
      <c r="M3" s="39" t="s">
        <v>182</v>
      </c>
    </row>
    <row r="4" spans="1:22" ht="45.75" customHeight="1" thickBot="1">
      <c r="A4" s="299" t="s">
        <v>420</v>
      </c>
      <c r="B4" s="298" t="s">
        <v>181</v>
      </c>
      <c r="C4" s="297" t="s">
        <v>177</v>
      </c>
      <c r="D4" s="297" t="s">
        <v>176</v>
      </c>
      <c r="E4" s="297" t="s">
        <v>175</v>
      </c>
      <c r="F4" s="297" t="s">
        <v>453</v>
      </c>
      <c r="G4" s="297" t="s">
        <v>174</v>
      </c>
      <c r="H4" s="297" t="s">
        <v>173</v>
      </c>
      <c r="I4" s="297" t="s">
        <v>180</v>
      </c>
      <c r="J4" s="295" t="s">
        <v>158</v>
      </c>
      <c r="K4" s="295" t="s">
        <v>179</v>
      </c>
      <c r="L4" s="297" t="s">
        <v>178</v>
      </c>
      <c r="M4" s="297" t="s">
        <v>487</v>
      </c>
      <c r="N4" s="35"/>
      <c r="O4" s="69"/>
    </row>
    <row r="5" spans="1:22" ht="33.75" hidden="1" customHeight="1" thickTop="1">
      <c r="A5" s="205">
        <v>2016</v>
      </c>
      <c r="B5" s="168">
        <v>199</v>
      </c>
      <c r="C5" s="24">
        <v>44</v>
      </c>
      <c r="D5" s="24">
        <v>17</v>
      </c>
      <c r="E5" s="24">
        <v>1</v>
      </c>
      <c r="F5" s="24">
        <v>0</v>
      </c>
      <c r="G5" s="24">
        <v>0</v>
      </c>
      <c r="H5" s="24">
        <v>127</v>
      </c>
      <c r="I5" s="99">
        <v>3</v>
      </c>
      <c r="J5" s="99">
        <v>0</v>
      </c>
      <c r="K5" s="99">
        <v>2</v>
      </c>
      <c r="L5" s="22">
        <v>5</v>
      </c>
      <c r="M5" s="99">
        <v>0</v>
      </c>
      <c r="N5" s="35"/>
      <c r="O5" s="69"/>
    </row>
    <row r="6" spans="1:22" ht="33.75" hidden="1" customHeight="1">
      <c r="A6" s="205">
        <v>2017</v>
      </c>
      <c r="B6" s="168">
        <v>210</v>
      </c>
      <c r="C6" s="24">
        <v>33</v>
      </c>
      <c r="D6" s="24">
        <v>7</v>
      </c>
      <c r="E6" s="24">
        <v>1</v>
      </c>
      <c r="F6" s="24">
        <v>2</v>
      </c>
      <c r="G6" s="24">
        <v>1</v>
      </c>
      <c r="H6" s="24">
        <v>141</v>
      </c>
      <c r="I6" s="99">
        <v>3</v>
      </c>
      <c r="J6" s="99">
        <v>2</v>
      </c>
      <c r="K6" s="99">
        <v>1</v>
      </c>
      <c r="L6" s="22">
        <v>19</v>
      </c>
      <c r="M6" s="99">
        <v>0</v>
      </c>
      <c r="N6" s="35"/>
      <c r="O6" s="69"/>
    </row>
    <row r="7" spans="1:22" ht="33.75" hidden="1" customHeight="1">
      <c r="A7" s="205">
        <v>2018</v>
      </c>
      <c r="B7" s="168">
        <v>194</v>
      </c>
      <c r="C7" s="24">
        <v>53</v>
      </c>
      <c r="D7" s="24">
        <v>17</v>
      </c>
      <c r="E7" s="24">
        <v>3</v>
      </c>
      <c r="F7" s="24">
        <v>1</v>
      </c>
      <c r="G7" s="24">
        <v>1</v>
      </c>
      <c r="H7" s="24">
        <v>101</v>
      </c>
      <c r="I7" s="99">
        <v>0</v>
      </c>
      <c r="J7" s="99">
        <v>2</v>
      </c>
      <c r="K7" s="99">
        <v>1</v>
      </c>
      <c r="L7" s="22">
        <v>15</v>
      </c>
      <c r="M7" s="99">
        <v>0</v>
      </c>
      <c r="N7" s="35"/>
      <c r="O7" s="69"/>
    </row>
    <row r="8" spans="1:22" ht="33.75" customHeight="1" thickTop="1">
      <c r="A8" s="205">
        <v>2019</v>
      </c>
      <c r="B8" s="168">
        <v>197</v>
      </c>
      <c r="C8" s="24">
        <v>52</v>
      </c>
      <c r="D8" s="24">
        <v>12</v>
      </c>
      <c r="E8" s="24">
        <v>0</v>
      </c>
      <c r="F8" s="24">
        <v>0</v>
      </c>
      <c r="G8" s="24">
        <v>1</v>
      </c>
      <c r="H8" s="24">
        <v>112</v>
      </c>
      <c r="I8" s="99">
        <v>6</v>
      </c>
      <c r="J8" s="99">
        <v>1</v>
      </c>
      <c r="K8" s="99">
        <v>2</v>
      </c>
      <c r="L8" s="22">
        <v>10</v>
      </c>
      <c r="M8" s="99">
        <v>1</v>
      </c>
      <c r="N8" s="35"/>
      <c r="O8" s="69"/>
    </row>
    <row r="9" spans="1:22" ht="33.75" customHeight="1">
      <c r="A9" s="205">
        <v>2020</v>
      </c>
      <c r="B9" s="168">
        <v>187</v>
      </c>
      <c r="C9" s="24">
        <v>37</v>
      </c>
      <c r="D9" s="24">
        <v>10</v>
      </c>
      <c r="E9" s="24">
        <v>0</v>
      </c>
      <c r="F9" s="24">
        <v>0</v>
      </c>
      <c r="G9" s="24">
        <v>3</v>
      </c>
      <c r="H9" s="24">
        <v>122</v>
      </c>
      <c r="I9" s="99">
        <v>4</v>
      </c>
      <c r="J9" s="99">
        <v>0</v>
      </c>
      <c r="K9" s="99">
        <v>1</v>
      </c>
      <c r="L9" s="22">
        <v>10</v>
      </c>
      <c r="M9" s="99">
        <v>0</v>
      </c>
      <c r="N9" s="35"/>
      <c r="O9" s="69"/>
    </row>
    <row r="10" spans="1:22" ht="33.75" customHeight="1">
      <c r="A10" s="205">
        <v>2021</v>
      </c>
      <c r="B10" s="168">
        <v>169</v>
      </c>
      <c r="C10" s="24">
        <v>51</v>
      </c>
      <c r="D10" s="24">
        <v>17</v>
      </c>
      <c r="E10" s="24">
        <v>0</v>
      </c>
      <c r="F10" s="24">
        <v>0</v>
      </c>
      <c r="G10" s="24">
        <v>2</v>
      </c>
      <c r="H10" s="24">
        <v>85</v>
      </c>
      <c r="I10" s="99">
        <v>2</v>
      </c>
      <c r="J10" s="99">
        <v>1</v>
      </c>
      <c r="K10" s="99">
        <v>4</v>
      </c>
      <c r="L10" s="22">
        <v>5</v>
      </c>
      <c r="M10" s="99">
        <v>2</v>
      </c>
      <c r="N10" s="35"/>
      <c r="O10" s="69"/>
    </row>
    <row r="11" spans="1:22" s="14" customFormat="1" ht="33.75" customHeight="1">
      <c r="A11" s="205">
        <v>2022</v>
      </c>
      <c r="B11" s="168">
        <v>243</v>
      </c>
      <c r="C11" s="24">
        <v>54</v>
      </c>
      <c r="D11" s="24">
        <v>18</v>
      </c>
      <c r="E11" s="24">
        <v>3</v>
      </c>
      <c r="F11" s="24">
        <v>0</v>
      </c>
      <c r="G11" s="24">
        <v>4</v>
      </c>
      <c r="H11" s="24">
        <v>153</v>
      </c>
      <c r="I11" s="99">
        <v>2</v>
      </c>
      <c r="J11" s="99" t="s">
        <v>324</v>
      </c>
      <c r="K11" s="99">
        <v>5</v>
      </c>
      <c r="L11" s="22">
        <v>2</v>
      </c>
      <c r="M11" s="99">
        <v>2</v>
      </c>
      <c r="N11" s="35"/>
    </row>
    <row r="12" spans="1:22" s="307" customFormat="1" ht="33.75" customHeight="1">
      <c r="A12" s="211">
        <v>2023</v>
      </c>
      <c r="B12" s="196">
        <v>212</v>
      </c>
      <c r="C12" s="44">
        <v>46</v>
      </c>
      <c r="D12" s="44">
        <v>20</v>
      </c>
      <c r="E12" s="44">
        <v>5</v>
      </c>
      <c r="F12" s="44">
        <v>0</v>
      </c>
      <c r="G12" s="44">
        <v>2</v>
      </c>
      <c r="H12" s="44">
        <v>117</v>
      </c>
      <c r="I12" s="213">
        <v>5</v>
      </c>
      <c r="J12" s="213">
        <v>1</v>
      </c>
      <c r="K12" s="213">
        <v>4</v>
      </c>
      <c r="L12" s="43">
        <v>5</v>
      </c>
      <c r="M12" s="213">
        <v>7</v>
      </c>
      <c r="N12" s="306"/>
    </row>
    <row r="13" spans="1:22" s="70" customFormat="1" ht="30" customHeight="1">
      <c r="A13" s="529" t="s">
        <v>172</v>
      </c>
      <c r="B13" s="530"/>
      <c r="C13" s="530"/>
      <c r="D13" s="530"/>
      <c r="E13" s="530"/>
      <c r="F13" s="530"/>
      <c r="G13" s="530"/>
      <c r="H13" s="530"/>
      <c r="I13" s="530"/>
      <c r="J13" s="530"/>
      <c r="K13" s="530"/>
      <c r="L13" s="530"/>
      <c r="M13" s="28"/>
      <c r="N13" s="28"/>
      <c r="O13" s="28"/>
    </row>
    <row r="14" spans="1:22" s="70" customFormat="1" ht="15" customHeight="1">
      <c r="A14" s="17" t="s">
        <v>171</v>
      </c>
      <c r="B14" s="17"/>
      <c r="C14" s="17"/>
      <c r="D14" s="17"/>
      <c r="E14" s="17"/>
      <c r="F14" s="17"/>
      <c r="G14" s="266"/>
      <c r="H14" s="17"/>
      <c r="I14" s="17"/>
      <c r="J14" s="17"/>
      <c r="K14" s="17"/>
      <c r="M14" s="16" t="s">
        <v>170</v>
      </c>
      <c r="N14" s="28"/>
      <c r="O14" s="71"/>
    </row>
    <row r="15" spans="1:22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</sheetData>
  <mergeCells count="2">
    <mergeCell ref="A13:L13"/>
    <mergeCell ref="A2:L2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59" firstPageNumber="200" pageOrder="overThenDown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20</vt:i4>
      </vt:variant>
      <vt:variant>
        <vt:lpstr>이름 지정된 범위</vt:lpstr>
      </vt:variant>
      <vt:variant>
        <vt:i4>6</vt:i4>
      </vt:variant>
    </vt:vector>
  </HeadingPairs>
  <TitlesOfParts>
    <vt:vector size="26" baseType="lpstr">
      <vt:lpstr>ⅩⅦ-1. 공무원총괄</vt:lpstr>
      <vt:lpstr>ⅩⅦ-2. 본청공무원</vt:lpstr>
      <vt:lpstr>ⅩⅦ-3.시의회, 직속기관 및 사업소 공무원 </vt:lpstr>
      <vt:lpstr>ⅩⅦ-4.읍면동 공무원</vt:lpstr>
      <vt:lpstr>ⅩⅦ-5. 소방공무원</vt:lpstr>
      <vt:lpstr>ⅩⅦ-6. 경찰공무원</vt:lpstr>
      <vt:lpstr>ⅩⅦ-7. 퇴직사유별 공무원</vt:lpstr>
      <vt:lpstr>ⅩⅦ-8. 화재발생</vt:lpstr>
      <vt:lpstr>ⅩⅦ-9. 발화요인별 화재발생</vt:lpstr>
      <vt:lpstr>ⅩⅦ-10. 장소별 화재발생(~2022)</vt:lpstr>
      <vt:lpstr>ⅩⅦ-10. 장소별 화재발생(2023~)</vt:lpstr>
      <vt:lpstr>ⅩⅦ-11. 산불발생 현황</vt:lpstr>
      <vt:lpstr>ⅩⅦ-12. 119 구급활동 실적</vt:lpstr>
      <vt:lpstr>ⅩⅦ-13. 119 구조활동 실적</vt:lpstr>
      <vt:lpstr>ⅩⅦ-14. 재난사고 발생 및 피해현황</vt:lpstr>
      <vt:lpstr>ⅩⅦ-15 소방대상물 현황</vt:lpstr>
      <vt:lpstr>ⅩⅦ-16. 위험물제조소 설치현황</vt:lpstr>
      <vt:lpstr>ⅩⅦ-17. 교통사고건수(자동차)</vt:lpstr>
      <vt:lpstr>ⅩⅦ-18.자동차단속 및 처리</vt:lpstr>
      <vt:lpstr>ⅩⅦ-19. 운전면허소지자</vt:lpstr>
      <vt:lpstr>'ⅩⅦ-12. 119 구급활동 실적'!Print_Area</vt:lpstr>
      <vt:lpstr>'ⅩⅦ-13. 119 구조활동 실적'!Print_Area</vt:lpstr>
      <vt:lpstr>'ⅩⅦ-14. 재난사고 발생 및 피해현황'!Print_Area</vt:lpstr>
      <vt:lpstr>'ⅩⅦ-15 소방대상물 현황'!Print_Area</vt:lpstr>
      <vt:lpstr>'ⅩⅦ-7. 퇴직사유별 공무원'!Print_Area</vt:lpstr>
      <vt:lpstr>'ⅩⅦ-9. 발화요인별 화재발생'!Print_Area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naju</dc:creator>
  <cp:lastModifiedBy>naju</cp:lastModifiedBy>
  <cp:lastPrinted>2024-06-18T08:45:59Z</cp:lastPrinted>
  <dcterms:created xsi:type="dcterms:W3CDTF">2014-12-22T02:20:20Z</dcterms:created>
  <dcterms:modified xsi:type="dcterms:W3CDTF">2025-06-29T01:20:57Z</dcterms:modified>
</cp:coreProperties>
</file>